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300" activeTab="0"/>
  </bookViews>
  <sheets>
    <sheet name="Table 1" sheetId="1" r:id="rId1"/>
    <sheet name="Table 2" sheetId="2" r:id="rId2"/>
    <sheet name="Table3" sheetId="3" r:id="rId3"/>
    <sheet name="Table4" sheetId="4" r:id="rId4"/>
    <sheet name="Table5" sheetId="5" r:id="rId5"/>
  </sheets>
  <definedNames>
    <definedName name="costs">#REF!</definedName>
    <definedName name="_xlnm.Print_Area" localSheetId="1">'Table 2'!$A$1:$L$14</definedName>
    <definedName name="_xlnm.Print_Area" localSheetId="3">'Table4'!$A$1:$F$97</definedName>
    <definedName name="_xlnm.Print_Area" localSheetId="4">'Table5'!$A$1:$F$6</definedName>
    <definedName name="_xlnm.Print_Titles" localSheetId="1">'Table 2'!$1:$1</definedName>
    <definedName name="tblReportTable4_AFS">'Table4'!$A$1:$F$97</definedName>
  </definedNames>
  <calcPr fullCalcOnLoad="1"/>
</workbook>
</file>

<file path=xl/comments2.xml><?xml version="1.0" encoding="utf-8"?>
<comments xmlns="http://schemas.openxmlformats.org/spreadsheetml/2006/main">
  <authors>
    <author>jbr0903</author>
  </authors>
  <commentList>
    <comment ref="E1" authorId="0">
      <text>
        <r>
          <rPr>
            <b/>
            <sz val="8"/>
            <rFont val="Tahoma"/>
            <family val="0"/>
          </rPr>
          <t>jbr0903:</t>
        </r>
        <r>
          <rPr>
            <sz val="8"/>
            <rFont val="Tahoma"/>
            <family val="0"/>
          </rPr>
          <t xml:space="preserve">
Equated to allocated E &amp; C less upgrades where TO = CUST less base plan funding</t>
        </r>
      </text>
    </comment>
  </commentList>
</comments>
</file>

<file path=xl/sharedStrings.xml><?xml version="1.0" encoding="utf-8"?>
<sst xmlns="http://schemas.openxmlformats.org/spreadsheetml/2006/main" count="989" uniqueCount="258">
  <si>
    <t>Customer</t>
  </si>
  <si>
    <t>Study Number</t>
  </si>
  <si>
    <t>AECC</t>
  </si>
  <si>
    <t>AG3-2006-001</t>
  </si>
  <si>
    <t>POR</t>
  </si>
  <si>
    <t>POD</t>
  </si>
  <si>
    <t>Requested Amount</t>
  </si>
  <si>
    <t>Requested Start Date</t>
  </si>
  <si>
    <t>Requested Stop Date</t>
  </si>
  <si>
    <t>CSWS</t>
  </si>
  <si>
    <t>AEPM</t>
  </si>
  <si>
    <t>AG3-2006-039</t>
  </si>
  <si>
    <t>AG3-2006-040</t>
  </si>
  <si>
    <t>AG3-2006-044</t>
  </si>
  <si>
    <t>AG3-2006-094</t>
  </si>
  <si>
    <t>NTEC</t>
  </si>
  <si>
    <t>AG3-2006-035</t>
  </si>
  <si>
    <t>OMPA</t>
  </si>
  <si>
    <t>AG3-2006-028</t>
  </si>
  <si>
    <t>Deferred Start Date without interim redispatch</t>
  </si>
  <si>
    <t>Deferred Stop Date without interim redispatch</t>
  </si>
  <si>
    <t>Start Date with interim redispatch</t>
  </si>
  <si>
    <t>Stop Date with interim redispatch</t>
  </si>
  <si>
    <t>Notes</t>
  </si>
  <si>
    <t xml:space="preserve">Point-to-Point Base Rate over reservation period </t>
  </si>
  <si>
    <t xml:space="preserve"> </t>
  </si>
  <si>
    <t>Totals</t>
  </si>
  <si>
    <r>
      <t>1</t>
    </r>
    <r>
      <rPr>
        <b/>
        <sz val="10"/>
        <color indexed="8"/>
        <rFont val="Arial"/>
        <family val="2"/>
      </rPr>
      <t>Letter of Credit Amount Required</t>
    </r>
  </si>
  <si>
    <r>
      <t>2</t>
    </r>
    <r>
      <rPr>
        <b/>
        <sz val="10"/>
        <color indexed="8"/>
        <rFont val="Arial"/>
        <family val="2"/>
      </rPr>
      <t xml:space="preserve">Potential Base Plan Engineering and Construction Funding Allowable  </t>
    </r>
  </si>
  <si>
    <r>
      <t>4</t>
    </r>
    <r>
      <rPr>
        <b/>
        <sz val="10"/>
        <color indexed="8"/>
        <rFont val="Arial"/>
        <family val="2"/>
      </rPr>
      <t>Additional Engineering and Construction Cost for 3rd Party Upgrades</t>
    </r>
  </si>
  <si>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</si>
  <si>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r>
      <t>4</t>
    </r>
    <r>
      <rPr>
        <b/>
        <sz val="10"/>
        <color indexed="8"/>
        <rFont val="Arial"/>
        <family val="2"/>
      </rPr>
      <t>Total Cost of Reservation Assignable to Customer contingent upon base plan funding</t>
    </r>
  </si>
  <si>
    <r>
      <t>Note 2</t>
    </r>
    <r>
      <rPr>
        <sz val="10"/>
        <rFont val="Arial"/>
        <family val="0"/>
      </rPr>
      <t>. 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PTP base rate exceeds revenue requirements.</t>
    </r>
  </si>
  <si>
    <r>
      <t>Note 3</t>
    </r>
    <r>
      <rPr>
        <sz val="10"/>
        <rFont val="MS Sans Serif"/>
        <family val="2"/>
      </rPr>
      <t>: 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</si>
  <si>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4</t>
    </r>
    <r>
      <rPr>
        <sz val="10"/>
        <rFont val="Arial"/>
        <family val="0"/>
      </rPr>
      <t>. For PTP requests, total cost is based on the higher of the base rate or assigned upgrade revenue requirements. For Network requests, the total cost is based on the assigned upgrade revenue requirement. Allocation of base plan funding will be determined after verification of designated resource meeting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</si>
  <si>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r>
      <t>Note 1</t>
    </r>
    <r>
      <rPr>
        <sz val="10"/>
        <color indexed="8"/>
        <rFont val="Arial"/>
        <family val="0"/>
      </rPr>
      <t xml:space="preserve">: Letter of Credit required for financial security for transmission owner for network upgrades is determined by allocated engineering and construction costs </t>
    </r>
    <r>
      <rPr>
        <sz val="10"/>
        <color indexed="8"/>
        <rFont val="Arial"/>
        <family val="2"/>
      </rPr>
      <t>less</t>
    </r>
    <r>
      <rPr>
        <sz val="10"/>
        <color indexed="8"/>
        <rFont val="Arial"/>
        <family val="0"/>
      </rPr>
      <t xml:space="preserve"> engineering and construction costs for upgrades when network customer is the transmission owner less the E &amp; C allocation of expedited projects. Letter of Credit is not required for base plan funded upgrades. The LOC listed is based on meeting OATT Attachment J requirements for base plan funding.</t>
    </r>
  </si>
  <si>
    <r>
      <t>Note 1</t>
    </r>
    <r>
      <rPr>
        <sz val="10"/>
        <rFont val="MS Sans Serif"/>
        <family val="2"/>
      </rPr>
      <t>: Disregard Redispatch shown in Table 6 for limitations identified earlier than the start date with redispatch with the exception of limitations identified in the 2007 Summer Shoulder, and 2007 Fall Peak</t>
    </r>
  </si>
  <si>
    <t>Indeterminate</t>
  </si>
  <si>
    <t>Reservation</t>
  </si>
  <si>
    <r>
      <t>Note 2</t>
    </r>
    <r>
      <rPr>
        <sz val="10"/>
        <rFont val="Arial"/>
        <family val="0"/>
      </rPr>
      <t>: Start and Stop Dates with interim redispatch are determined based on customers choosing option to pursue redispatch to start service at Requested Start and Stop Dates or earliest date possible.</t>
    </r>
  </si>
  <si>
    <t xml:space="preserve"> Engineering and Construction Cost of Upgrades Allocated to Customer for Revenue Requirements </t>
  </si>
  <si>
    <r>
      <t>Note  5:</t>
    </r>
    <r>
      <rPr>
        <sz val="10"/>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</si>
  <si>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r>
      <t>3 5</t>
    </r>
    <r>
      <rPr>
        <b/>
        <sz val="10"/>
        <rFont val="Arial"/>
        <family val="2"/>
      </rPr>
      <t xml:space="preserve"> Total Revenue Requirements for Assigned Upgrades over term of reservation WITH potential base plan funding allocation </t>
    </r>
  </si>
  <si>
    <t>Mimimum Allocated ATC (MW) within reservation period</t>
  </si>
  <si>
    <t>Season of Minimum Allocated ATC within reservation period</t>
  </si>
  <si>
    <t>Schedule 9 charges</t>
  </si>
  <si>
    <t>Deferred Start Date Without Redispatch</t>
  </si>
  <si>
    <t>Deferred Stop Date Without Redispatch</t>
  </si>
  <si>
    <t>Potential Base Plan Funding Allowable</t>
  </si>
  <si>
    <t>Point-to-Point Base Rate</t>
  </si>
  <si>
    <t>Allocated E &amp; C Cost</t>
  </si>
  <si>
    <t>Total Revenue Requirements</t>
  </si>
  <si>
    <t>Upgrade Name</t>
  </si>
  <si>
    <t>COD</t>
  </si>
  <si>
    <t>EOC</t>
  </si>
  <si>
    <t>Earliest Service Date</t>
  </si>
  <si>
    <t>Redispatch Available</t>
  </si>
  <si>
    <t>Total E &amp; C Cost</t>
  </si>
  <si>
    <t>ARDMORE - ROCKY POINT 69KV CKT 1</t>
  </si>
  <si>
    <t>DILLARD4 - HEALDTON TAP 138KV CKT 1</t>
  </si>
  <si>
    <t>DYESS - ELM SPRINGS REC 161KV CKT 1 #1</t>
  </si>
  <si>
    <t>DYESS - ELM SPRINGS REC 161KV CKT 1 #2</t>
  </si>
  <si>
    <t>DYESS - TONTITOWN 161KV CKT 1</t>
  </si>
  <si>
    <t>FT SMITH 500 (FTSMITH3) 500/161/13.8KV TRANSFORMER CKT 3</t>
  </si>
  <si>
    <t>FULTON - HOPE 115KV CKT 1 AECC</t>
  </si>
  <si>
    <t>HEMPSTEAD - HOPE 115KV CKT 1</t>
  </si>
  <si>
    <t>HEMPSTEAD - NW TEXARKANA 345KV CKT 1</t>
  </si>
  <si>
    <t>Hugo - SunnySide 345kV OKGE</t>
  </si>
  <si>
    <t>Hugo - SunnySide 345kV WFEC</t>
  </si>
  <si>
    <t>MAGAZINE REC - NORTH MAGAZINE 161KV CKT 1 # 2</t>
  </si>
  <si>
    <t>OKAY - TOLLETTE 69KV CKT 1 Displacement</t>
  </si>
  <si>
    <t>SE TEXARKANA - TEXARKANA PLANT 69KV CKT 1</t>
  </si>
  <si>
    <t>SOUTH TEXARKANA REC - TEXARKANA PLANT 69KV CKT 1</t>
  </si>
  <si>
    <t>SUNNYSIDE - UNIROYAL 138KV CKT 1</t>
  </si>
  <si>
    <t>SUNNYSIDE (SUNNYSD3) 345/138/13.8KV TRANSFORMER CKT 1</t>
  </si>
  <si>
    <t>VBI - VBI NORTH 69KV CKT 1</t>
  </si>
  <si>
    <t>Total</t>
  </si>
  <si>
    <t>Expansion Plan - The requested service is contingent upon completion of the following upgrades. Cost is not assignable to the transmission customer.</t>
  </si>
  <si>
    <t>412SUB - KANSAS TAP 161KV CKT 1</t>
  </si>
  <si>
    <t>412SUB - KERR 161KV CKT 1</t>
  </si>
  <si>
    <t>BONANZA - BONANZA TAP 161KV CKT 1</t>
  </si>
  <si>
    <t>BONANZA - EXCELSIOR 161KV CKT 1</t>
  </si>
  <si>
    <t>BULL SHOALS - BULL SHOALS 161KV CKT 1</t>
  </si>
  <si>
    <t>CHAMBER SPRINGS - FARMINGTON AECC 161KV CKT 1</t>
  </si>
  <si>
    <t>CLARKSVILLE - DARDANELLE 161KV CKT 1</t>
  </si>
  <si>
    <t>DANVILLE (APL) - MAGAZINE REC 161KV CKT 1 AEPW</t>
  </si>
  <si>
    <t>DANVILLE (APL) - MAGAZINE REC 161KV CKT 1 OKGE</t>
  </si>
  <si>
    <t>DARDANELLE - RUSSELLVILLE SOUTH 161KV CKT 1 SWPA</t>
  </si>
  <si>
    <t>Device - Cox Cap</t>
  </si>
  <si>
    <t>Device - Main Cap</t>
  </si>
  <si>
    <t>Device - Mill Cap</t>
  </si>
  <si>
    <t>Device - Norton Cap</t>
  </si>
  <si>
    <t>EAST CENTERTON - FLINT CREEK 161 KV CKT 1</t>
  </si>
  <si>
    <t>ELM SPRINGS REC - TONTITOWN 161KV CKT 1</t>
  </si>
  <si>
    <t>FLINT CREEK - GENTRY REC 161KV CKT 1</t>
  </si>
  <si>
    <t>KANSAS TAP - WEST SILOAM SPRINGS 161KV CKT 1</t>
  </si>
  <si>
    <t>MAGAZINE REC - NORTH MAGAZINE 161KV CKT 1 AEPW</t>
  </si>
  <si>
    <t>MAGAZINE REC - NORTH MAGAZINE 161KV CKT 1 OKGE</t>
  </si>
  <si>
    <t>MUSKOGEE - PECAN CREEK 345KV CKT 1</t>
  </si>
  <si>
    <t>SILOAM CITY - WEST SILOAM SPRINGS 161KV CKT 1</t>
  </si>
  <si>
    <t>SUB 124 - AURORA H.T. 161KV</t>
  </si>
  <si>
    <t>SUB 438 - RIVERSIDE 161KV</t>
  </si>
  <si>
    <t>Construction Pending - The requested service is contingent upon completion of the following upgrades. Cost is not assignable to the transmission customer.</t>
  </si>
  <si>
    <t>Device - Sunset</t>
  </si>
  <si>
    <t>Third Party Limitations.</t>
  </si>
  <si>
    <t>Earliest Service Start Date</t>
  </si>
  <si>
    <t>ARKANSAS NUCLEAR ONE 161 - RUSSELLVILLE NORTH 161KV CKT 1</t>
  </si>
  <si>
    <t>DANVILLE (APL) - MAGAZINE REC 161KV CKT 1 ENTR</t>
  </si>
  <si>
    <t>MAGAZINE REC - NORTH MAGAZINE 161KV CKT 1 ENTR</t>
  </si>
  <si>
    <t>RUSSELLVILLE EAST - RUSSELLVILLE NORTH 161KV CKT 1</t>
  </si>
  <si>
    <t>RUSSELLVILLE EAST - RUSSELLVILLE SOUTH 161KV CKT 1</t>
  </si>
  <si>
    <t>ARSENAL HILL - FORT HUMBUG 138KV CKT 1 Displacement</t>
  </si>
  <si>
    <t>ARSENAL HILL - MCWILLIE STREET 138KV CKT 1 Displacement</t>
  </si>
  <si>
    <t>AVOCA - EAST ROGERS 161KV CKT 1</t>
  </si>
  <si>
    <t>DYESS - EAST ROGERS 161KV CKT 1</t>
  </si>
  <si>
    <t>Yes</t>
  </si>
  <si>
    <t>LAWTON EASTSIDE (LES 4) 345/138/13.8KV TRANSFORMER CKT 1</t>
  </si>
  <si>
    <t>LINWOOD - MCWILLIE STREET 138KV CKT 1 #2</t>
  </si>
  <si>
    <t>LINWOOD - POWELL STREET 138KV CKT 1</t>
  </si>
  <si>
    <t>LONGWOOD (LONGWOOD) 345/138/13.2KV TRANSFORMER CKT 1</t>
  </si>
  <si>
    <t>FULTON - HOPE 115KV CKT 1  AEPW</t>
  </si>
  <si>
    <t>LIEBERMAN - LONGWOOD 138KV CKT 1</t>
  </si>
  <si>
    <t>LIEBERMAN - NORTH BENTON 138KV CKT 1</t>
  </si>
  <si>
    <t>LINWOOD - MCWILLIE STREET 138KV CKT 1 #1</t>
  </si>
  <si>
    <t>SOUTHWEST SHREVEPORT - SOUTHWEST SHREVEPORT TAP 138KV CKT 1</t>
  </si>
  <si>
    <t>SOUTHWEST SHREVEPORT (SW SHV 1) 345/138/13.8KV TRANSFORMER CKT 1</t>
  </si>
  <si>
    <t>Credits may be required for the following network upgrades directly assigned to transmission customers in previous aggregate study.</t>
  </si>
  <si>
    <t>HUGO POWER PLANT - VALLIANT 345 KV AEPW</t>
  </si>
  <si>
    <t>HUGO POWER PLANT - VALLIANT 345 KV WFEC</t>
  </si>
  <si>
    <t>ALUMAX TAP - NORTHWEST TEXARKANA 138KV CKT 1</t>
  </si>
  <si>
    <t>BANN - NW TEXARKANA-BANN T 138KV CKT 1</t>
  </si>
  <si>
    <t>SOUTHWEST SHREVEPORT (SW SHV 1) 345/138/13.8KV TRANSFORMER CKT 2</t>
  </si>
  <si>
    <t>LONGWOOD - OAK PAN-HARR REC 138KV CKT 1</t>
  </si>
  <si>
    <t>SOUTHWEST SHREVEPORT - WESTERN ELECTRIC T 138KV CKT 1</t>
  </si>
  <si>
    <t>ARSENAL HILL - WATERWORKS 69KV CKT 1</t>
  </si>
  <si>
    <t>ARSENAL HILL (ARSHILL1) 138/69/12.47KV TRANSFORMER CKT 1</t>
  </si>
  <si>
    <t>ARSENAL HILL (ARSHILL2) 138/69/14.5KV TRANSFORMER CKT 2</t>
  </si>
  <si>
    <t>ARSENAL HILL - NORTH MARKET 69KV CKT 1</t>
  </si>
  <si>
    <t>PORT ROBSON - REDPOINT 138kV</t>
  </si>
  <si>
    <t>BANN - LONESTAR ORDINANCE TAP 69KV CKT 1 #2</t>
  </si>
  <si>
    <t>BANN - LONESTAR ORDINANCE TAP 69KV CKT 1 #1</t>
  </si>
  <si>
    <t>BIG SANDY - HAWKINS 69KV CKT 1</t>
  </si>
  <si>
    <t>BIG SANDY - PERDUE 69KV CKT 1</t>
  </si>
  <si>
    <t>CARTHAGE REC POD - ROCK HILL 138KV CKT 1</t>
  </si>
  <si>
    <t>FOREST HILLS REC - MAGNOLIA TAP 69KV CKT 1</t>
  </si>
  <si>
    <t>FOREST HILLS REC - QUITMAN 69KV CKT 1</t>
  </si>
  <si>
    <t>GEORGIA-PACIFIC - KEATCHIE REC 138KV CKT 1</t>
  </si>
  <si>
    <t>LONE STAR SOUTH - PITTSBURG 138KV CKT 1</t>
  </si>
  <si>
    <t>MAGNOLIA TAP - WINNSBORO 69KV CKT 1</t>
  </si>
  <si>
    <t>NORTH MINEOLA - QUITMAN 69KV CKT 1</t>
  </si>
  <si>
    <t>BROWN - RUSSETT 138KV CKT 1 SWPA</t>
  </si>
  <si>
    <t>BROWN - RUSSETT 138KV CKT 1 WFEC</t>
  </si>
  <si>
    <t>RUSSETT - RUSSETT 138KV CKT 1 OKGE</t>
  </si>
  <si>
    <t>RUSSETT - RUSSETT 138KV CKT 1 WFEC</t>
  </si>
  <si>
    <t>LACYGNE - WEST GARDNER 345KV CKT 1</t>
  </si>
  <si>
    <t>Transmission Owner</t>
  </si>
  <si>
    <t>Upgrade</t>
  </si>
  <si>
    <t>Solution</t>
  </si>
  <si>
    <t>Earliest Data Upgrade Required (COD)</t>
  </si>
  <si>
    <t>Estimated Date of Upgrade Completion (EOC)</t>
  </si>
  <si>
    <t>Estimated Engineering &amp; Construction Cost</t>
  </si>
  <si>
    <t>Upgrades to Fulton Switching Station,  Reconductor the Fulton to Hope 115/138kV Line, Upgrades to McNab Substation</t>
  </si>
  <si>
    <t>AEPW</t>
  </si>
  <si>
    <t>Rebuild 3.24 miles of 1272 AAC with 2156 ACSR. Replace 3 switches, breaker jumpers, and reset CTs @ Arsenal Hill. Replace 2 switches and jumpers @ Fort Humbug</t>
  </si>
  <si>
    <t>Replace Arsenal Hill switches and jumpers</t>
  </si>
  <si>
    <t>Rebuild 2.55 miles of 666 ACSR with 1272 ACSR</t>
  </si>
  <si>
    <t>Replace auto &amp; 69 kV breaker and switches</t>
  </si>
  <si>
    <t>Install 3% impedance reactor set at East Rogers on 161 kV line to Avoca REC.</t>
  </si>
  <si>
    <t>Reset relays @ Bann and replace switch @ Lone Star Ordinance Tap. Rebuild 4.14 miles of 397 ACSR with 795 ACSR.</t>
  </si>
  <si>
    <t>Relocate 2% impedance reactor set from Chamber Springs to East Rogers and install on 161 kV line to Dyess.</t>
  </si>
  <si>
    <t>Replace Elm Springs switch.</t>
  </si>
  <si>
    <t>Rebuild 5.17 miles of line.</t>
  </si>
  <si>
    <t>Replace Dyess Breaker, Switches, &amp; wavetrap</t>
  </si>
  <si>
    <t>Reconductor from Hempstead to Hope 666 ACSR with 1590 ACSR, replace jumpers, circuit switcher, one span of conductor at Hope</t>
  </si>
  <si>
    <t>Build 33 miles of 2-795MCM ACSR from Turk  NW Texarkana, Add 345kV terminal at NW Texarkana, Add 345kV terminal at Turk</t>
  </si>
  <si>
    <t>Replace Auto with new 450 MVA auto</t>
  </si>
  <si>
    <t>Replace Linwood Switches 10872 &amp; 10873 and replace breaker jumpers</t>
  </si>
  <si>
    <t>Replace Breaker, Switches, &amp; Jumpers @ Linwood. Replace circuit switcher @ Powell Street</t>
  </si>
  <si>
    <t>Replace Longwood Autotransformer</t>
  </si>
  <si>
    <t>Replace Jumpers @ N. Magazine</t>
  </si>
  <si>
    <t>Replace switches</t>
  </si>
  <si>
    <t>Change out the 500 CU jumpers @ Texarkana Plant</t>
  </si>
  <si>
    <t>Rebuild 5.92 miles of 266 ACSR with 795 ACSR. Replace switches, jumpers, and reset CTs &amp; relays @ Texarkana Plant</t>
  </si>
  <si>
    <t>OKGE</t>
  </si>
  <si>
    <t>Replace 4.65 miles of line w/477AS33</t>
  </si>
  <si>
    <t>Replace Differential Relaying</t>
  </si>
  <si>
    <t>Convert Ft. Smith 161kv to 1-1/2 breaker design and install 3rd 500-161kV transformer bank.</t>
  </si>
  <si>
    <t>Add 345 line from Hugo to SunnySide, Install breaker, switches, and relays</t>
  </si>
  <si>
    <t>Replace wavetrap 800A at Uniroyal</t>
  </si>
  <si>
    <t>Add 2nd 345/138KV Auto</t>
  </si>
  <si>
    <t>Upgrade CT</t>
  </si>
  <si>
    <t>WFEC</t>
  </si>
  <si>
    <t>Add 345 line from Hugo to SunnySide</t>
  </si>
  <si>
    <t>Construction Pending Projects - The requested service is contingent upon completion of the following upgrades. Cost is not assignable to the transmission customer.</t>
  </si>
  <si>
    <t>Rebuild 1.68 miles of 1024 ACAR with 2156 ACSR, Replace wavetrap &amp; jumpers with 2156 ACSR. Replace Switch 2285 @ Alumax Tap.</t>
  </si>
  <si>
    <t>Rebuild 3.4 miles of 2-477 ACSR with 2156 ACSR. Reset Bann Relay</t>
  </si>
  <si>
    <t>Replace Auto, two 138 kV breakers and five 138 kV switches. Reset relays and CTs</t>
  </si>
  <si>
    <t>SPRM</t>
  </si>
  <si>
    <t>30 Mvar Capacitor Bank at Sunset</t>
  </si>
  <si>
    <t>Expansion Plan Projects - The requested service is contingent upon completion of the following upgrades. Cost is not assignable to the transmission customer.</t>
  </si>
  <si>
    <t>Rebuild 2.3 miles of 666 ACSR with 1272 ACSR</t>
  </si>
  <si>
    <t>Relay at Bann New limits will be 65/72 MVA summer (line conductor/Lone Star switch) and 72/72 MVA winter (Lone Star Switch)</t>
  </si>
  <si>
    <t>Rebuild 5.5 miles of 477 ACSR with 1272 ACSR.</t>
  </si>
  <si>
    <t>Rebuild 5.4 miles of 477 ACSR with 1272 ACSR.</t>
  </si>
  <si>
    <t>Rebuild 0.06 miles of 397 ACSR with 1272 ACSR &amp; reset relay @ Bonanza or Bonanza T-Excelsior-Midland-N. Huntington 161 kV loop</t>
  </si>
  <si>
    <t>New 161 kV from Bonanza to Excelsior (includes Bonanza station)</t>
  </si>
  <si>
    <t>Replace transformer differential relay and reset cts</t>
  </si>
  <si>
    <t>Rebuild / reconductor 10.24 miles of line with 2156 ACSR.</t>
  </si>
  <si>
    <t>Rebuild 17.96 miles of 250 Copperweld with 1272 ACSR.</t>
  </si>
  <si>
    <t>Reconductor Flint Creek-East Centerton 161 kV with 2156 conductor</t>
  </si>
  <si>
    <t>Replace Wavetrap and switch jumpers</t>
  </si>
  <si>
    <t>Rebuild 1.09 miles of 2-397.5 ACSR with 2156 ACSR. Replace Flint Creek wavetrap &amp; jumpers</t>
  </si>
  <si>
    <t>Rebuild 7.91 miles of 477 ACSR with 1272 ACSR &amp; replace switch 9116</t>
  </si>
  <si>
    <t>Replace Quitman bus, switches &amp; jumpers. Change CT &amp; relay settings @ Quitman</t>
  </si>
  <si>
    <t>Replace strain bus in  Hope Substation</t>
  </si>
  <si>
    <t>Rebuild 12.63 miles of 795 ACSR with 1272 ACSR</t>
  </si>
  <si>
    <t>Rebuild 7.8 miles with 2156 ACSR. Replace Longwood wavetrap jumpers</t>
  </si>
  <si>
    <t>Rebuild 14.15 miles with 1590 ACSR. Replace wavetrap &amp; breaker jumpers @ Lieberman. Reset CT @ Lieberman</t>
  </si>
  <si>
    <t>Rebuild 2.09 miles of 666 ACSR with 1272 ACSR</t>
  </si>
  <si>
    <t>Replace wavetraps at both ends. Reset CTs @ Lone Star South. Replace switches &amp; reset relays @ Pittsburg</t>
  </si>
  <si>
    <t>Reconductor 1.8 miles of 666 ACSR with 1272 ACSR</t>
  </si>
  <si>
    <t>Rebuild 7.43 miles of 250 CWC with 795 ACSR</t>
  </si>
  <si>
    <t>Replace switch # 9114 @. Replace switches @ Winnsboro. Reset Cts and relay settings at Winnsboro.</t>
  </si>
  <si>
    <t>Mineola to Quipman 69 kV up grade switches and sub conductor  N Mineola and Quipman subs</t>
  </si>
  <si>
    <t>New 138 kV line from Port Robson - Red Point via McDade &amp; Haughton. Convert McDade &amp; Haughton to 138 kV.</t>
  </si>
  <si>
    <t>Rebuild 2.29 miles of 2-397.5 ACSR with 2-795 ACSR. Double Circuit the line and add terminal @ SW Shreveport to eliminate three terminal line.</t>
  </si>
  <si>
    <t>Rebuild 2.9 miles of 2-795 ACSR with 2156 ACSR. Replace switch 1647 @ Western Electric "T". Replace switch 10237 &amp; reset relays @ SW Shreveport.</t>
  </si>
  <si>
    <t>Using IEEE Guide for Loading of Mineral-Oil Immersed Power Transformers (C57.91-2000) Re-rate the autos. Replace .two 138 kV breakers and five 138 kV switches. Reset relays and CTs</t>
  </si>
  <si>
    <t>EMDE</t>
  </si>
  <si>
    <t>Install 3 - stages of 22 MVAR each for total of 66 MVAR capacitor bank at Aurora Sub #124 bus# 547537</t>
  </si>
  <si>
    <t>Install 3 - stages of 22 MVAR each for a total of 66 MVAR capacitor bank at Riverside Sub #438 547497</t>
  </si>
  <si>
    <t>GRDA</t>
  </si>
  <si>
    <t>Reconductor 9.7 miles with 1590MCM ACSR.</t>
  </si>
  <si>
    <t>Reconductor 8/10ths of mile out of Kerr Dam</t>
  </si>
  <si>
    <t>Rebuild line to 1590 ACSR</t>
  </si>
  <si>
    <t>Increase CT ration at Pecan Creek from 800-5 to 2000-5 to allow a 1500 amp rating of line section.</t>
  </si>
  <si>
    <t>Replace trap and increase CTR.  Pending verification of relays.</t>
  </si>
  <si>
    <t>Install 30 Mvar capacitor at Cox 69 kV bus</t>
  </si>
  <si>
    <t>Install 30 Mvar capacitor at Main 161 kv bus</t>
  </si>
  <si>
    <t>Install 30 Mvar capacitor at Mill 161 kV bus</t>
  </si>
  <si>
    <t>Install 30 Mvar capacitor at Norton 161 kV bus</t>
  </si>
  <si>
    <t>SWPA</t>
  </si>
  <si>
    <t>Upgrade Terminal Equipment at Brown- Switches/Wavetraps</t>
  </si>
  <si>
    <t>Replace buswork in Bull Shoals switchyard.</t>
  </si>
  <si>
    <t>Reconductor Clarksville-Dardanelle line</t>
  </si>
  <si>
    <t>Replace wave trap, disconnect switches, current transformers, and breaker. Bus will limit rating to 1340 amps.</t>
  </si>
  <si>
    <t>Upgrade Terminal Equip CTs at Russett</t>
  </si>
  <si>
    <t>Previously Assigned Aggregate Study Upgrades requiring credits to Previous Aggregate Study Customers.</t>
  </si>
  <si>
    <t>Vallient 345 KV line terminal</t>
  </si>
  <si>
    <t>KACP</t>
  </si>
  <si>
    <t>KCPL Sponsored Project to Reconductor Line to be In-Service by 6/1/2006</t>
  </si>
  <si>
    <t>ARCADIA - REDBUD 345 KV CKT 1</t>
  </si>
  <si>
    <t>Sponsored Project to Uprate Terninal Equipment</t>
  </si>
  <si>
    <t>ARCADIA - REDBUD 345 KV CKT 2</t>
  </si>
  <si>
    <t>New 345/138 kv Auto, and 19 miles 345 KV</t>
  </si>
  <si>
    <t>UpgradeName</t>
  </si>
  <si>
    <t>ENTR</t>
  </si>
  <si>
    <t>12SP</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</si>
</sst>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quot;$&quot;#,##0.00\)"/>
    <numFmt numFmtId="166" formatCode="[$-409]dddd\,\ mmmm\ dd\,\ yyyy"/>
    <numFmt numFmtId="167" formatCode="mm/dd/yy;@"/>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quot;$&quot;#,##0"/>
    <numFmt numFmtId="175" formatCode="_(&quot;$&quot;* #,##0_);_(&quot;$&quot;* \(#,##0\);_(&quot;$&quot;* &quot;-&quot;??_);_(@_)"/>
    <numFmt numFmtId="176" formatCode="m/d/yyyy;@"/>
    <numFmt numFmtId="177" formatCode="_(* #,##0.0_);_(* \(#,##0.0\);_(* &quot;-&quot;??_);_(@_)"/>
    <numFmt numFmtId="178" formatCode="_(* #,##0_);_(* \(#,##0\);_(* &quot;-&quot;??_);_(@_)"/>
    <numFmt numFmtId="179" formatCode="_(&quot;$&quot;* #,##0.0_);_(&quot;$&quot;* \(#,##0.0\);_(&quot;$&quot;* &quot;-&quot;??_);_(@_)"/>
    <numFmt numFmtId="180" formatCode="_(&quot;$&quot;* #,##0.000_);_(&quot;$&quot;* \(#,##0.000\);_(&quot;$&quot;* &quot;-&quot;??_);_(@_)"/>
    <numFmt numFmtId="181" formatCode="_(&quot;$&quot;* #,##0.0000_);_(&quot;$&quot;* \(#,##0.0000\);_(&quot;$&quot;* &quot;-&quot;??_);_(@_)"/>
    <numFmt numFmtId="182" formatCode="&quot;$&quot;#,##0.00"/>
  </numFmts>
  <fonts count="1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color indexed="8"/>
      <name val="Arial"/>
      <family val="0"/>
    </font>
    <font>
      <sz val="10"/>
      <name val="Arial"/>
      <family val="0"/>
    </font>
    <font>
      <b/>
      <sz val="10"/>
      <color indexed="8"/>
      <name val="Arial"/>
      <family val="2"/>
    </font>
    <font>
      <sz val="8"/>
      <name val="Arial"/>
      <family val="0"/>
    </font>
    <font>
      <b/>
      <sz val="10"/>
      <name val="Arial"/>
      <family val="2"/>
    </font>
    <font>
      <b/>
      <vertAlign val="superscript"/>
      <sz val="10"/>
      <name val="Arial"/>
      <family val="2"/>
    </font>
    <font>
      <b/>
      <vertAlign val="superscript"/>
      <sz val="10"/>
      <color indexed="8"/>
      <name val="Arial"/>
      <family val="2"/>
    </font>
    <font>
      <vertAlign val="superscript"/>
      <sz val="10"/>
      <name val="MS Sans Serif"/>
      <family val="0"/>
    </font>
    <font>
      <sz val="8"/>
      <name val="Tahoma"/>
      <family val="0"/>
    </font>
    <font>
      <b/>
      <sz val="8"/>
      <name val="Tahoma"/>
      <family val="0"/>
    </font>
    <font>
      <b/>
      <sz val="8"/>
      <name val="MS Sans Serif"/>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style="thick"/>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color indexed="63"/>
      </top>
      <bottom style="thin"/>
    </border>
    <border>
      <left style="thin"/>
      <right style="thin"/>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8">
    <xf numFmtId="0" fontId="0" fillId="0" borderId="0" xfId="0" applyAlignment="1">
      <alignment/>
    </xf>
    <xf numFmtId="0" fontId="10" fillId="0" borderId="1" xfId="27" applyFont="1" applyFill="1" applyBorder="1" applyAlignment="1">
      <alignment horizontal="center" wrapText="1"/>
      <protection/>
    </xf>
    <xf numFmtId="0" fontId="10" fillId="0" borderId="1" xfId="27" applyFont="1" applyFill="1" applyBorder="1" applyAlignment="1">
      <alignment wrapText="1"/>
      <protection/>
    </xf>
    <xf numFmtId="0" fontId="7" fillId="0" borderId="1" xfId="27" applyFill="1" applyBorder="1" applyAlignment="1">
      <alignment/>
      <protection/>
    </xf>
    <xf numFmtId="0" fontId="11" fillId="0" borderId="1" xfId="27" applyFont="1" applyFill="1" applyBorder="1" applyAlignment="1">
      <alignment horizontal="center" wrapText="1"/>
      <protection/>
    </xf>
    <xf numFmtId="0" fontId="7" fillId="0" borderId="1" xfId="27" applyFill="1" applyBorder="1" applyAlignment="1">
      <alignment horizontal="center"/>
      <protection/>
    </xf>
    <xf numFmtId="0" fontId="7" fillId="0" borderId="0" xfId="27" applyFill="1" applyBorder="1" applyAlignment="1">
      <alignment horizontal="center" wrapText="1"/>
      <protection/>
    </xf>
    <xf numFmtId="0" fontId="7" fillId="0" borderId="0" xfId="27" applyFill="1" applyBorder="1" applyAlignment="1">
      <alignment/>
      <protection/>
    </xf>
    <xf numFmtId="0" fontId="7" fillId="0" borderId="0" xfId="27" applyFill="1" applyBorder="1">
      <alignment/>
      <protection/>
    </xf>
    <xf numFmtId="0" fontId="7" fillId="0" borderId="0" xfId="27" applyFont="1" applyFill="1" applyBorder="1">
      <alignment/>
      <protection/>
    </xf>
    <xf numFmtId="0" fontId="7" fillId="0" borderId="1" xfId="27" applyNumberFormat="1" applyFill="1" applyBorder="1" quotePrefix="1">
      <alignment/>
      <protection/>
    </xf>
    <xf numFmtId="175" fontId="7" fillId="0" borderId="0" xfId="17" applyNumberFormat="1" applyFill="1" applyBorder="1" applyAlignment="1">
      <alignment/>
    </xf>
    <xf numFmtId="0" fontId="7" fillId="0" borderId="0" xfId="17" applyNumberFormat="1" applyFill="1" applyBorder="1" applyAlignment="1">
      <alignment/>
    </xf>
    <xf numFmtId="14" fontId="0" fillId="0" borderId="1" xfId="22" applyNumberFormat="1" applyFill="1" applyBorder="1">
      <alignment/>
      <protection/>
    </xf>
    <xf numFmtId="1" fontId="13" fillId="0" borderId="1" xfId="22" applyNumberFormat="1" applyFont="1" applyFill="1" applyBorder="1">
      <alignment/>
      <protection/>
    </xf>
    <xf numFmtId="0" fontId="7" fillId="0" borderId="0" xfId="27" applyFill="1" applyBorder="1" applyAlignment="1">
      <alignment horizontal="center"/>
      <protection/>
    </xf>
    <xf numFmtId="1" fontId="13" fillId="0" borderId="0" xfId="22" applyNumberFormat="1" applyFont="1" applyFill="1" applyBorder="1">
      <alignment/>
      <protection/>
    </xf>
    <xf numFmtId="42" fontId="7" fillId="0" borderId="1" xfId="17" applyNumberFormat="1" applyFont="1" applyFill="1" applyBorder="1" applyAlignment="1">
      <alignment/>
    </xf>
    <xf numFmtId="42" fontId="7" fillId="0" borderId="1" xfId="17" applyNumberFormat="1" applyFill="1" applyBorder="1" applyAlignment="1">
      <alignment wrapText="1"/>
    </xf>
    <xf numFmtId="42" fontId="7" fillId="0" borderId="0" xfId="17" applyNumberFormat="1" applyFill="1" applyBorder="1" applyAlignment="1">
      <alignment/>
    </xf>
    <xf numFmtId="175" fontId="8" fillId="0" borderId="1" xfId="17" applyNumberFormat="1" applyFont="1" applyFill="1" applyBorder="1" applyAlignment="1">
      <alignment horizontal="center" wrapText="1"/>
    </xf>
    <xf numFmtId="174" fontId="12" fillId="0" borderId="1" xfId="23" applyNumberFormat="1" applyFont="1" applyFill="1" applyBorder="1" applyAlignment="1">
      <alignment horizontal="center" wrapText="1"/>
      <protection/>
    </xf>
    <xf numFmtId="175" fontId="7" fillId="0" borderId="0" xfId="17" applyNumberFormat="1" applyFont="1" applyFill="1" applyBorder="1" applyAlignment="1">
      <alignment/>
    </xf>
    <xf numFmtId="174" fontId="7" fillId="0" borderId="0" xfId="27" applyNumberFormat="1" applyFill="1" applyBorder="1" applyAlignment="1">
      <alignment horizontal="right"/>
      <protection/>
    </xf>
    <xf numFmtId="0" fontId="12" fillId="0" borderId="1" xfId="23" applyFont="1" applyFill="1" applyBorder="1" applyAlignment="1">
      <alignment horizontal="center" wrapText="1"/>
      <protection/>
    </xf>
    <xf numFmtId="0" fontId="10" fillId="0" borderId="1" xfId="27" applyFont="1" applyFill="1" applyBorder="1" applyAlignment="1">
      <alignment horizontal="center" textRotation="180" wrapText="1"/>
      <protection/>
    </xf>
    <xf numFmtId="0" fontId="8" fillId="0" borderId="1" xfId="27" applyFont="1" applyFill="1" applyBorder="1" applyAlignment="1">
      <alignment horizontal="center" wrapText="1"/>
      <protection/>
    </xf>
    <xf numFmtId="0" fontId="7" fillId="0" borderId="0" xfId="27" applyNumberFormat="1" applyFont="1" applyFill="1" applyBorder="1">
      <alignment/>
      <protection/>
    </xf>
    <xf numFmtId="0" fontId="7" fillId="0" borderId="1" xfId="17" applyNumberFormat="1" applyFill="1" applyBorder="1" applyAlignment="1">
      <alignment wrapText="1"/>
    </xf>
    <xf numFmtId="175" fontId="7" fillId="0" borderId="1" xfId="17" applyNumberFormat="1" applyFill="1" applyBorder="1" applyAlignment="1">
      <alignment wrapText="1"/>
    </xf>
    <xf numFmtId="175" fontId="7" fillId="0" borderId="1" xfId="17" applyNumberFormat="1" applyFont="1" applyFill="1" applyBorder="1" applyAlignment="1">
      <alignment/>
    </xf>
    <xf numFmtId="0" fontId="7" fillId="2" borderId="0" xfId="27" applyFill="1" applyBorder="1">
      <alignment/>
      <protection/>
    </xf>
    <xf numFmtId="42" fontId="7" fillId="0" borderId="1" xfId="25" applyNumberFormat="1" applyFill="1" applyBorder="1">
      <alignment/>
      <protection/>
    </xf>
    <xf numFmtId="42" fontId="6" fillId="0" borderId="1" xfId="23" applyNumberFormat="1" applyFont="1" applyFill="1" applyBorder="1" applyAlignment="1">
      <alignment wrapText="1"/>
      <protection/>
    </xf>
    <xf numFmtId="42" fontId="7" fillId="0" borderId="0" xfId="17" applyNumberFormat="1" applyFont="1" applyFill="1" applyBorder="1" applyAlignment="1">
      <alignment/>
    </xf>
    <xf numFmtId="175" fontId="6" fillId="0" borderId="0" xfId="17" applyNumberFormat="1" applyFont="1" applyFill="1" applyBorder="1" applyAlignment="1">
      <alignment/>
    </xf>
    <xf numFmtId="14" fontId="10" fillId="0" borderId="1" xfId="27" applyNumberFormat="1" applyFont="1" applyFill="1" applyBorder="1" applyAlignment="1">
      <alignment horizontal="center" wrapText="1"/>
      <protection/>
    </xf>
    <xf numFmtId="14" fontId="0" fillId="0" borderId="0" xfId="22" applyNumberFormat="1" applyFill="1" applyBorder="1">
      <alignment/>
      <protection/>
    </xf>
    <xf numFmtId="0" fontId="10" fillId="0" borderId="0" xfId="26" applyFont="1">
      <alignment/>
      <protection/>
    </xf>
    <xf numFmtId="0" fontId="7" fillId="0" borderId="0" xfId="26">
      <alignment/>
      <protection/>
    </xf>
    <xf numFmtId="0" fontId="10" fillId="0" borderId="1" xfId="26" applyFont="1" applyBorder="1" applyAlignment="1">
      <alignment wrapText="1"/>
      <protection/>
    </xf>
    <xf numFmtId="0" fontId="7" fillId="0" borderId="0" xfId="26" applyAlignment="1">
      <alignment wrapText="1"/>
      <protection/>
    </xf>
    <xf numFmtId="0" fontId="7" fillId="0" borderId="1" xfId="26" applyBorder="1">
      <alignment/>
      <protection/>
    </xf>
    <xf numFmtId="0" fontId="7" fillId="0" borderId="1" xfId="26" applyBorder="1" applyAlignment="1">
      <alignment horizontal="center"/>
      <protection/>
    </xf>
    <xf numFmtId="14" fontId="7" fillId="0" borderId="1" xfId="26" applyNumberFormat="1" applyBorder="1">
      <alignment/>
      <protection/>
    </xf>
    <xf numFmtId="42" fontId="7" fillId="0" borderId="2" xfId="26" applyNumberFormat="1" applyBorder="1">
      <alignment/>
      <protection/>
    </xf>
    <xf numFmtId="42" fontId="7" fillId="0" borderId="3" xfId="26" applyNumberFormat="1" applyBorder="1">
      <alignment/>
      <protection/>
    </xf>
    <xf numFmtId="42" fontId="7" fillId="0" borderId="0" xfId="26" applyNumberFormat="1">
      <alignment/>
      <protection/>
    </xf>
    <xf numFmtId="0" fontId="7" fillId="0" borderId="1" xfId="26" applyBorder="1" applyAlignment="1">
      <alignment wrapText="1"/>
      <protection/>
    </xf>
    <xf numFmtId="42" fontId="7" fillId="0" borderId="0" xfId="26" applyNumberFormat="1" applyAlignment="1">
      <alignment wrapText="1"/>
      <protection/>
    </xf>
    <xf numFmtId="42" fontId="7" fillId="0" borderId="1" xfId="26" applyNumberFormat="1" applyBorder="1">
      <alignment/>
      <protection/>
    </xf>
    <xf numFmtId="0" fontId="7" fillId="0" borderId="0" xfId="26" applyBorder="1">
      <alignment/>
      <protection/>
    </xf>
    <xf numFmtId="14" fontId="7" fillId="0" borderId="0" xfId="26" applyNumberFormat="1" applyBorder="1">
      <alignment/>
      <protection/>
    </xf>
    <xf numFmtId="42" fontId="7" fillId="0" borderId="1" xfId="26" applyNumberFormat="1" applyBorder="1" applyAlignment="1">
      <alignment wrapText="1"/>
      <protection/>
    </xf>
    <xf numFmtId="0" fontId="1" fillId="3" borderId="1" xfId="0" applyNumberFormat="1" applyFont="1" applyFill="1" applyBorder="1" applyAlignment="1" quotePrefix="1">
      <alignment horizontal="center" wrapText="1"/>
    </xf>
    <xf numFmtId="0" fontId="1" fillId="3" borderId="1" xfId="0" applyNumberFormat="1" applyFont="1" applyFill="1" applyBorder="1" applyAlignment="1" quotePrefix="1">
      <alignment horizontal="left" wrapText="1"/>
    </xf>
    <xf numFmtId="0" fontId="0" fillId="0" borderId="1" xfId="0" applyNumberFormat="1" applyBorder="1" applyAlignment="1" quotePrefix="1">
      <alignment/>
    </xf>
    <xf numFmtId="0" fontId="0" fillId="0" borderId="1" xfId="0" applyNumberFormat="1" applyBorder="1" applyAlignment="1" quotePrefix="1">
      <alignment wrapText="1"/>
    </xf>
    <xf numFmtId="167" fontId="0" fillId="0" borderId="1" xfId="0" applyNumberFormat="1" applyBorder="1" applyAlignment="1">
      <alignment/>
    </xf>
    <xf numFmtId="42" fontId="0" fillId="0" borderId="1" xfId="0" applyNumberFormat="1" applyBorder="1" applyAlignment="1">
      <alignment/>
    </xf>
    <xf numFmtId="0" fontId="0" fillId="0" borderId="0" xfId="0" applyNumberFormat="1" applyAlignment="1" quotePrefix="1">
      <alignment/>
    </xf>
    <xf numFmtId="167" fontId="0" fillId="0" borderId="0" xfId="0" applyNumberFormat="1" applyAlignment="1" quotePrefix="1">
      <alignment/>
    </xf>
    <xf numFmtId="0" fontId="8" fillId="0" borderId="0" xfId="21" applyFont="1" applyFill="1" applyBorder="1" applyAlignment="1">
      <alignment/>
      <protection/>
    </xf>
    <xf numFmtId="167" fontId="1" fillId="3" borderId="1" xfId="0" applyNumberFormat="1" applyFont="1" applyFill="1" applyBorder="1" applyAlignment="1" quotePrefix="1">
      <alignment horizontal="left" wrapText="1"/>
    </xf>
    <xf numFmtId="0" fontId="1" fillId="0" borderId="0" xfId="0" applyNumberFormat="1" applyFont="1" applyFill="1" applyAlignment="1" quotePrefix="1">
      <alignment horizontal="left" wrapText="1"/>
    </xf>
    <xf numFmtId="0" fontId="0" fillId="0" borderId="0" xfId="0" applyFill="1" applyAlignment="1">
      <alignment/>
    </xf>
    <xf numFmtId="167" fontId="0" fillId="0" borderId="0" xfId="0" applyNumberFormat="1" applyAlignment="1">
      <alignment/>
    </xf>
    <xf numFmtId="0" fontId="0" fillId="0" borderId="1" xfId="0" applyBorder="1" applyAlignment="1">
      <alignment wrapText="1"/>
    </xf>
    <xf numFmtId="7" fontId="0" fillId="0" borderId="0" xfId="0" applyNumberFormat="1" applyFill="1" applyAlignment="1">
      <alignment/>
    </xf>
    <xf numFmtId="0" fontId="8" fillId="4" borderId="1" xfId="21" applyFont="1" applyFill="1" applyBorder="1" applyAlignment="1">
      <alignment horizontal="center" wrapText="1"/>
      <protection/>
    </xf>
    <xf numFmtId="0" fontId="8" fillId="4" borderId="1" xfId="21" applyFont="1" applyFill="1" applyBorder="1" applyAlignment="1">
      <alignment horizontal="left" wrapText="1"/>
      <protection/>
    </xf>
    <xf numFmtId="0" fontId="6" fillId="0" borderId="1" xfId="21" applyFont="1" applyFill="1" applyBorder="1" applyAlignment="1">
      <alignment wrapText="1"/>
      <protection/>
    </xf>
    <xf numFmtId="167" fontId="6" fillId="0" borderId="1" xfId="21" applyNumberFormat="1" applyFont="1" applyFill="1" applyBorder="1" applyAlignment="1">
      <alignment horizontal="right" wrapText="1"/>
      <protection/>
    </xf>
    <xf numFmtId="42" fontId="6" fillId="0" borderId="1" xfId="21" applyNumberFormat="1" applyFont="1" applyFill="1" applyBorder="1" applyAlignment="1">
      <alignment horizontal="right" wrapText="1"/>
      <protection/>
    </xf>
    <xf numFmtId="175" fontId="7" fillId="0" borderId="4" xfId="17" applyNumberFormat="1" applyFont="1" applyFill="1" applyBorder="1" applyAlignment="1">
      <alignment wrapText="1"/>
    </xf>
    <xf numFmtId="42" fontId="7" fillId="0" borderId="4" xfId="17" applyNumberFormat="1" applyFont="1" applyFill="1" applyBorder="1" applyAlignment="1">
      <alignment wrapText="1"/>
    </xf>
    <xf numFmtId="175" fontId="7" fillId="0" borderId="5" xfId="17" applyNumberFormat="1" applyFont="1" applyFill="1" applyBorder="1" applyAlignment="1" quotePrefix="1">
      <alignment wrapText="1"/>
    </xf>
    <xf numFmtId="42" fontId="7" fillId="0" borderId="5" xfId="17" applyNumberFormat="1" applyFont="1" applyFill="1" applyBorder="1" applyAlignment="1" quotePrefix="1">
      <alignment wrapText="1"/>
    </xf>
    <xf numFmtId="42" fontId="6" fillId="0" borderId="5" xfId="17" applyNumberFormat="1" applyFont="1" applyFill="1" applyBorder="1" applyAlignment="1" quotePrefix="1">
      <alignment wrapText="1"/>
    </xf>
    <xf numFmtId="42" fontId="7" fillId="0" borderId="5" xfId="17" applyNumberFormat="1" applyFont="1" applyFill="1" applyBorder="1" applyAlignment="1">
      <alignment/>
    </xf>
    <xf numFmtId="42" fontId="7" fillId="0" borderId="6" xfId="17" applyNumberFormat="1" applyFill="1" applyBorder="1" applyAlignment="1">
      <alignment/>
    </xf>
    <xf numFmtId="42" fontId="7" fillId="0" borderId="2" xfId="17" applyNumberFormat="1" applyFont="1" applyFill="1" applyBorder="1" applyAlignment="1">
      <alignment/>
    </xf>
    <xf numFmtId="42" fontId="7" fillId="0" borderId="7" xfId="17" applyNumberFormat="1" applyFill="1" applyBorder="1" applyAlignment="1">
      <alignment/>
    </xf>
    <xf numFmtId="42" fontId="7" fillId="0" borderId="8" xfId="25" applyNumberFormat="1" applyFill="1" applyBorder="1">
      <alignment/>
      <protection/>
    </xf>
    <xf numFmtId="14" fontId="0" fillId="0" borderId="1" xfId="0" applyNumberFormat="1" applyBorder="1" applyAlignment="1">
      <alignment/>
    </xf>
    <xf numFmtId="1" fontId="0" fillId="0" borderId="1" xfId="22" applyNumberFormat="1" applyFill="1" applyBorder="1">
      <alignment/>
      <protection/>
    </xf>
    <xf numFmtId="14" fontId="0" fillId="0" borderId="1" xfId="22" applyNumberFormat="1" applyFont="1" applyFill="1" applyBorder="1">
      <alignment/>
      <protection/>
    </xf>
    <xf numFmtId="42" fontId="7" fillId="0" borderId="0" xfId="26" applyNumberFormat="1" applyFill="1" applyAlignment="1">
      <alignment wrapText="1"/>
      <protection/>
    </xf>
    <xf numFmtId="42" fontId="7" fillId="0" borderId="0" xfId="26" applyNumberFormat="1" applyFill="1">
      <alignment/>
      <protection/>
    </xf>
    <xf numFmtId="42" fontId="7" fillId="0" borderId="1" xfId="26" applyNumberFormat="1" applyFill="1" applyBorder="1" applyAlignment="1">
      <alignment wrapText="1"/>
      <protection/>
    </xf>
    <xf numFmtId="42" fontId="7" fillId="0" borderId="1" xfId="26" applyNumberFormat="1" applyFill="1" applyBorder="1">
      <alignment/>
      <protection/>
    </xf>
    <xf numFmtId="42" fontId="7" fillId="0" borderId="3" xfId="26" applyNumberFormat="1" applyFill="1" applyBorder="1">
      <alignment/>
      <protection/>
    </xf>
    <xf numFmtId="0" fontId="1" fillId="0" borderId="0" xfId="24" applyFont="1" applyFill="1" applyBorder="1" applyAlignment="1">
      <alignment horizontal="left" wrapText="1"/>
      <protection/>
    </xf>
    <xf numFmtId="0" fontId="7" fillId="0" borderId="0" xfId="27" applyFill="1" applyBorder="1" applyAlignment="1">
      <alignment wrapText="1"/>
      <protection/>
    </xf>
    <xf numFmtId="0" fontId="0" fillId="0" borderId="0" xfId="0" applyAlignment="1">
      <alignment wrapText="1"/>
    </xf>
    <xf numFmtId="0" fontId="10" fillId="0" borderId="0" xfId="27" applyFont="1" applyFill="1" applyBorder="1" applyAlignment="1">
      <alignment horizontal="left" wrapText="1"/>
      <protection/>
    </xf>
    <xf numFmtId="0" fontId="0" fillId="0" borderId="0" xfId="0" applyFill="1" applyBorder="1" applyAlignment="1">
      <alignment wrapText="1"/>
    </xf>
    <xf numFmtId="0" fontId="8" fillId="0" borderId="0" xfId="27" applyFont="1" applyFill="1" applyBorder="1" applyAlignment="1">
      <alignment horizontal="left" wrapText="1"/>
      <protection/>
    </xf>
  </cellXfs>
  <cellStyles count="15">
    <cellStyle name="Normal" xfId="0"/>
    <cellStyle name="Comma" xfId="15"/>
    <cellStyle name="Comma [0]" xfId="16"/>
    <cellStyle name="Currency" xfId="17"/>
    <cellStyle name="Currency [0]" xfId="18"/>
    <cellStyle name="Followed Hyperlink" xfId="19"/>
    <cellStyle name="Hyperlink" xfId="20"/>
    <cellStyle name="Normal_Sheet1" xfId="21"/>
    <cellStyle name="Normal_Table 1" xfId="22"/>
    <cellStyle name="Normal_Table 1 050808" xfId="23"/>
    <cellStyle name="Normal_Table 2" xfId="24"/>
    <cellStyle name="Normal_Table 2_1" xfId="25"/>
    <cellStyle name="Normal_Table3" xfId="26"/>
    <cellStyle name="Normal_Tables 1 and 2 for 2006-AG3-AFS-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O11"/>
  <sheetViews>
    <sheetView tabSelected="1" view="pageBreakPreview" zoomScale="85" zoomScaleNormal="80" zoomScaleSheetLayoutView="85" workbookViewId="0" topLeftCell="A1">
      <selection activeCell="A2" sqref="A2"/>
    </sheetView>
  </sheetViews>
  <sheetFormatPr defaultColWidth="9.140625" defaultRowHeight="12.75"/>
  <cols>
    <col min="1" max="1" width="12.57421875" style="8" customWidth="1"/>
    <col min="2" max="2" width="15.57421875" style="8" bestFit="1" customWidth="1"/>
    <col min="3" max="3" width="15.140625" style="8" customWidth="1"/>
    <col min="4" max="4" width="6.7109375" style="7" bestFit="1" customWidth="1"/>
    <col min="5" max="5" width="8.57421875" style="7" bestFit="1" customWidth="1"/>
    <col min="6" max="6" width="13.57421875" style="8" customWidth="1"/>
    <col min="7" max="8" width="14.00390625" style="8" customWidth="1"/>
    <col min="9" max="10" width="15.28125" style="31" customWidth="1"/>
    <col min="11" max="12" width="15.00390625" style="31" customWidth="1"/>
    <col min="13" max="13" width="1.8515625" style="8" bestFit="1" customWidth="1"/>
    <col min="14" max="15" width="11.57421875" style="8" customWidth="1"/>
    <col min="16" max="16384" width="9.140625" style="8" customWidth="1"/>
  </cols>
  <sheetData>
    <row r="1" spans="1:15" s="6" customFormat="1" ht="76.5">
      <c r="A1" s="1" t="s">
        <v>0</v>
      </c>
      <c r="B1" s="1" t="s">
        <v>1</v>
      </c>
      <c r="C1" s="1" t="s">
        <v>38</v>
      </c>
      <c r="D1" s="2" t="s">
        <v>4</v>
      </c>
      <c r="E1" s="2" t="s">
        <v>5</v>
      </c>
      <c r="F1" s="1" t="s">
        <v>6</v>
      </c>
      <c r="G1" s="1" t="s">
        <v>7</v>
      </c>
      <c r="H1" s="1" t="s">
        <v>8</v>
      </c>
      <c r="I1" s="1" t="s">
        <v>19</v>
      </c>
      <c r="J1" s="36" t="s">
        <v>20</v>
      </c>
      <c r="K1" s="1" t="s">
        <v>21</v>
      </c>
      <c r="L1" s="1" t="s">
        <v>22</v>
      </c>
      <c r="M1" s="1"/>
      <c r="N1" s="1" t="s">
        <v>43</v>
      </c>
      <c r="O1" s="1" t="s">
        <v>44</v>
      </c>
    </row>
    <row r="2" spans="1:15" ht="12.75">
      <c r="A2" s="5" t="s">
        <v>2</v>
      </c>
      <c r="B2" s="5" t="s">
        <v>3</v>
      </c>
      <c r="C2" s="5">
        <v>1161209</v>
      </c>
      <c r="D2" s="3" t="s">
        <v>9</v>
      </c>
      <c r="E2" s="3" t="s">
        <v>9</v>
      </c>
      <c r="F2" s="10">
        <v>70</v>
      </c>
      <c r="G2" s="84">
        <v>40695</v>
      </c>
      <c r="H2" s="84">
        <v>48000</v>
      </c>
      <c r="I2" s="84"/>
      <c r="J2" s="84"/>
      <c r="K2" s="84"/>
      <c r="L2" s="84"/>
      <c r="M2" s="13"/>
      <c r="N2" s="85">
        <v>0</v>
      </c>
      <c r="O2" s="86" t="s">
        <v>257</v>
      </c>
    </row>
    <row r="3" spans="1:15" ht="15.75">
      <c r="A3" s="5" t="s">
        <v>10</v>
      </c>
      <c r="B3" s="5" t="s">
        <v>11</v>
      </c>
      <c r="C3" s="5">
        <v>1158760</v>
      </c>
      <c r="D3" s="3" t="s">
        <v>9</v>
      </c>
      <c r="E3" s="3" t="s">
        <v>9</v>
      </c>
      <c r="F3" s="10">
        <v>160</v>
      </c>
      <c r="G3" s="84">
        <v>39264</v>
      </c>
      <c r="H3" s="84">
        <v>41091</v>
      </c>
      <c r="I3" s="84">
        <v>40695</v>
      </c>
      <c r="J3" s="84">
        <v>42522</v>
      </c>
      <c r="K3" s="84">
        <v>39600</v>
      </c>
      <c r="L3" s="84">
        <v>41426</v>
      </c>
      <c r="M3" s="14">
        <v>2</v>
      </c>
      <c r="N3" s="85">
        <v>0</v>
      </c>
      <c r="O3" s="86" t="s">
        <v>257</v>
      </c>
    </row>
    <row r="4" spans="1:15" ht="15.75">
      <c r="A4" s="5" t="s">
        <v>10</v>
      </c>
      <c r="B4" s="5" t="s">
        <v>12</v>
      </c>
      <c r="C4" s="5">
        <v>1158761</v>
      </c>
      <c r="D4" s="3" t="s">
        <v>9</v>
      </c>
      <c r="E4" s="3" t="s">
        <v>9</v>
      </c>
      <c r="F4" s="10">
        <v>160</v>
      </c>
      <c r="G4" s="84">
        <v>39387</v>
      </c>
      <c r="H4" s="84">
        <v>41214</v>
      </c>
      <c r="I4" s="84">
        <v>40695</v>
      </c>
      <c r="J4" s="84">
        <v>42522</v>
      </c>
      <c r="K4" s="84">
        <v>39600</v>
      </c>
      <c r="L4" s="84">
        <v>41426</v>
      </c>
      <c r="M4" s="14">
        <v>2</v>
      </c>
      <c r="N4" s="85">
        <v>0</v>
      </c>
      <c r="O4" s="86" t="s">
        <v>257</v>
      </c>
    </row>
    <row r="5" spans="1:15" ht="12.75">
      <c r="A5" s="5" t="s">
        <v>10</v>
      </c>
      <c r="B5" s="5" t="s">
        <v>13</v>
      </c>
      <c r="C5" s="5">
        <v>1162214</v>
      </c>
      <c r="D5" s="3" t="s">
        <v>9</v>
      </c>
      <c r="E5" s="3" t="s">
        <v>9</v>
      </c>
      <c r="F5" s="10">
        <v>455</v>
      </c>
      <c r="G5" s="84">
        <v>40695</v>
      </c>
      <c r="H5" s="84">
        <v>48000</v>
      </c>
      <c r="I5" s="84"/>
      <c r="J5" s="84"/>
      <c r="K5" s="84"/>
      <c r="L5" s="84"/>
      <c r="M5" s="13"/>
      <c r="N5" s="85">
        <v>0</v>
      </c>
      <c r="O5" s="86" t="s">
        <v>257</v>
      </c>
    </row>
    <row r="6" spans="1:15" ht="12.75">
      <c r="A6" s="5" t="s">
        <v>10</v>
      </c>
      <c r="B6" s="5" t="s">
        <v>14</v>
      </c>
      <c r="C6" s="5">
        <v>1163062</v>
      </c>
      <c r="D6" s="3" t="s">
        <v>9</v>
      </c>
      <c r="E6" s="3" t="s">
        <v>9</v>
      </c>
      <c r="F6" s="10">
        <v>550</v>
      </c>
      <c r="G6" s="84">
        <v>40330</v>
      </c>
      <c r="H6" s="84">
        <v>42156</v>
      </c>
      <c r="I6" s="84"/>
      <c r="J6" s="84"/>
      <c r="K6" s="84"/>
      <c r="L6" s="84"/>
      <c r="M6" s="13"/>
      <c r="N6" s="85">
        <v>0</v>
      </c>
      <c r="O6" s="86" t="s">
        <v>257</v>
      </c>
    </row>
    <row r="7" spans="1:15" ht="12.75">
      <c r="A7" s="5" t="s">
        <v>15</v>
      </c>
      <c r="B7" s="5" t="s">
        <v>16</v>
      </c>
      <c r="C7" s="5">
        <v>1161974</v>
      </c>
      <c r="D7" s="3" t="s">
        <v>9</v>
      </c>
      <c r="E7" s="3" t="s">
        <v>9</v>
      </c>
      <c r="F7" s="10">
        <v>52</v>
      </c>
      <c r="G7" s="84">
        <v>40695</v>
      </c>
      <c r="H7" s="84">
        <v>48000</v>
      </c>
      <c r="I7" s="84"/>
      <c r="J7" s="84"/>
      <c r="K7" s="84"/>
      <c r="L7" s="84"/>
      <c r="M7" s="13"/>
      <c r="N7" s="85">
        <v>0</v>
      </c>
      <c r="O7" s="86" t="s">
        <v>257</v>
      </c>
    </row>
    <row r="8" spans="1:15" ht="12.75">
      <c r="A8" s="5" t="s">
        <v>17</v>
      </c>
      <c r="B8" s="5" t="s">
        <v>18</v>
      </c>
      <c r="C8" s="5">
        <v>1159596</v>
      </c>
      <c r="D8" s="3" t="s">
        <v>9</v>
      </c>
      <c r="E8" s="3" t="s">
        <v>9</v>
      </c>
      <c r="F8" s="10">
        <v>41</v>
      </c>
      <c r="G8" s="84">
        <v>40695</v>
      </c>
      <c r="H8" s="84">
        <v>48000</v>
      </c>
      <c r="I8" s="84"/>
      <c r="J8" s="84"/>
      <c r="K8" s="84"/>
      <c r="L8" s="84"/>
      <c r="M8" s="13"/>
      <c r="N8" s="85">
        <v>0</v>
      </c>
      <c r="O8" s="86" t="s">
        <v>257</v>
      </c>
    </row>
    <row r="9" spans="1:15" ht="15.75">
      <c r="A9" s="15"/>
      <c r="B9" s="15"/>
      <c r="C9" s="15"/>
      <c r="F9" s="27">
        <f>SUM(F2:F8)</f>
        <v>1488</v>
      </c>
      <c r="G9" s="27" t="s">
        <v>25</v>
      </c>
      <c r="H9" s="27" t="s">
        <v>25</v>
      </c>
      <c r="I9" s="37"/>
      <c r="J9" s="37"/>
      <c r="K9" s="37"/>
      <c r="L9" s="37"/>
      <c r="M9" s="16"/>
      <c r="N9" s="16"/>
      <c r="O9" s="16"/>
    </row>
    <row r="10" spans="1:15" ht="12.75">
      <c r="A10" s="92" t="s">
        <v>36</v>
      </c>
      <c r="B10" s="93"/>
      <c r="C10" s="93"/>
      <c r="D10" s="93"/>
      <c r="E10" s="93"/>
      <c r="F10" s="93"/>
      <c r="G10" s="93"/>
      <c r="H10" s="93"/>
      <c r="I10" s="93"/>
      <c r="J10" s="93"/>
      <c r="K10" s="93"/>
      <c r="L10" s="93"/>
      <c r="M10" s="93"/>
      <c r="N10" s="94"/>
      <c r="O10" s="94"/>
    </row>
    <row r="11" spans="1:15" ht="12.75">
      <c r="A11" s="92" t="s">
        <v>39</v>
      </c>
      <c r="B11" s="93"/>
      <c r="C11" s="93"/>
      <c r="D11" s="93"/>
      <c r="E11" s="93"/>
      <c r="F11" s="93"/>
      <c r="G11" s="93"/>
      <c r="H11" s="93"/>
      <c r="I11" s="93"/>
      <c r="J11" s="93"/>
      <c r="K11" s="93"/>
      <c r="L11" s="93"/>
      <c r="M11" s="93"/>
      <c r="N11" s="94"/>
      <c r="O11" s="94"/>
    </row>
  </sheetData>
  <mergeCells count="2">
    <mergeCell ref="A10:O10"/>
    <mergeCell ref="A11:O11"/>
  </mergeCells>
  <printOptions gridLines="1"/>
  <pageMargins left="0.25" right="0.25" top="0.5" bottom="1" header="0.25" footer="0.25"/>
  <pageSetup firstPageNumber="20" useFirstPageNumber="1" fitToHeight="2" horizontalDpi="600" verticalDpi="600" orientation="landscape" scale="64" r:id="rId1"/>
  <headerFooter alignWithMargins="0">
    <oddHeader>&amp;L&amp;"Arial,Bold"&amp;14Table 1&amp;"Arial,Regular" - Long-Term Transmission Service Requests Included in Aggregate Facility Study</oddHeader>
    <oddFooter>&amp;CSPP Aggregate Facility Study
(SPP-2006-AG3-AFS-10)
April 18, 2008
Page &amp;P of 32</oddFooter>
  </headerFooter>
</worksheet>
</file>

<file path=xl/worksheets/sheet2.xml><?xml version="1.0" encoding="utf-8"?>
<worksheet xmlns="http://schemas.openxmlformats.org/spreadsheetml/2006/main" xmlns:r="http://schemas.openxmlformats.org/officeDocument/2006/relationships">
  <sheetPr codeName="Sheet3"/>
  <dimension ref="A1:L14"/>
  <sheetViews>
    <sheetView view="pageBreakPreview" zoomScale="85" zoomScaleNormal="60" zoomScaleSheetLayoutView="85" workbookViewId="0" topLeftCell="A1">
      <selection activeCell="A1" sqref="A1"/>
    </sheetView>
  </sheetViews>
  <sheetFormatPr defaultColWidth="9.140625" defaultRowHeight="12.75"/>
  <cols>
    <col min="1" max="1" width="12.421875" style="8" customWidth="1"/>
    <col min="2" max="2" width="15.57421875" style="8" bestFit="1" customWidth="1"/>
    <col min="3" max="3" width="14.28125" style="8" customWidth="1"/>
    <col min="4" max="4" width="20.57421875" style="11" customWidth="1"/>
    <col min="5" max="5" width="17.57421875" style="35" customWidth="1"/>
    <col min="6" max="6" width="19.28125" style="11" customWidth="1"/>
    <col min="7" max="7" width="5.140625" style="12" customWidth="1"/>
    <col min="8" max="8" width="18.00390625" style="11" customWidth="1"/>
    <col min="9" max="10" width="18.7109375" style="22" customWidth="1"/>
    <col min="11" max="11" width="18.00390625" style="11" customWidth="1"/>
    <col min="12" max="12" width="20.28125" style="23" customWidth="1"/>
    <col min="13" max="14" width="9.140625" style="8" customWidth="1"/>
    <col min="15" max="15" width="10.57421875" style="8" bestFit="1" customWidth="1"/>
    <col min="16" max="16384" width="9.140625" style="8" customWidth="1"/>
  </cols>
  <sheetData>
    <row r="1" spans="1:12" s="15" customFormat="1" ht="103.5" customHeight="1">
      <c r="A1" s="1" t="s">
        <v>0</v>
      </c>
      <c r="B1" s="1" t="s">
        <v>1</v>
      </c>
      <c r="C1" s="1" t="s">
        <v>38</v>
      </c>
      <c r="D1" s="26" t="s">
        <v>40</v>
      </c>
      <c r="E1" s="24" t="s">
        <v>27</v>
      </c>
      <c r="F1" s="24" t="s">
        <v>28</v>
      </c>
      <c r="G1" s="25" t="s">
        <v>23</v>
      </c>
      <c r="H1" s="4" t="s">
        <v>29</v>
      </c>
      <c r="I1" s="4" t="s">
        <v>30</v>
      </c>
      <c r="J1" s="4" t="s">
        <v>42</v>
      </c>
      <c r="K1" s="20" t="s">
        <v>24</v>
      </c>
      <c r="L1" s="21" t="s">
        <v>31</v>
      </c>
    </row>
    <row r="2" spans="1:12" s="9" customFormat="1" ht="13.5" customHeight="1">
      <c r="A2" s="5" t="s">
        <v>2</v>
      </c>
      <c r="B2" s="5" t="s">
        <v>3</v>
      </c>
      <c r="C2" s="5">
        <v>1161209</v>
      </c>
      <c r="D2" s="32">
        <v>28413543.6618</v>
      </c>
      <c r="E2" s="33">
        <v>0</v>
      </c>
      <c r="F2" s="32">
        <v>28413543.6618</v>
      </c>
      <c r="G2" s="28"/>
      <c r="H2" s="74" t="s">
        <v>37</v>
      </c>
      <c r="I2" s="32">
        <v>93671667.98572287</v>
      </c>
      <c r="J2" s="76">
        <v>0</v>
      </c>
      <c r="K2" s="29">
        <v>0</v>
      </c>
      <c r="L2" s="30" t="s">
        <v>45</v>
      </c>
    </row>
    <row r="3" spans="1:12" s="9" customFormat="1" ht="12.75">
      <c r="A3" s="5" t="s">
        <v>10</v>
      </c>
      <c r="B3" s="5" t="s">
        <v>11</v>
      </c>
      <c r="C3" s="5">
        <v>1158760</v>
      </c>
      <c r="D3" s="32">
        <v>13335822.55592199</v>
      </c>
      <c r="E3" s="33">
        <v>0</v>
      </c>
      <c r="F3" s="32">
        <v>13335822.55592199</v>
      </c>
      <c r="G3" s="18"/>
      <c r="H3" s="75" t="s">
        <v>25</v>
      </c>
      <c r="I3" s="32">
        <v>22803021.84265709</v>
      </c>
      <c r="J3" s="77">
        <v>0</v>
      </c>
      <c r="K3" s="18">
        <v>0</v>
      </c>
      <c r="L3" s="30" t="s">
        <v>45</v>
      </c>
    </row>
    <row r="4" spans="1:12" s="9" customFormat="1" ht="12.75">
      <c r="A4" s="5" t="s">
        <v>10</v>
      </c>
      <c r="B4" s="5" t="s">
        <v>12</v>
      </c>
      <c r="C4" s="5">
        <v>1158761</v>
      </c>
      <c r="D4" s="32">
        <v>13335822.55592199</v>
      </c>
      <c r="E4" s="33">
        <v>0</v>
      </c>
      <c r="F4" s="32">
        <v>13335822.55592199</v>
      </c>
      <c r="G4" s="18"/>
      <c r="H4" s="75" t="s">
        <v>25</v>
      </c>
      <c r="I4" s="32">
        <v>22803021.84265709</v>
      </c>
      <c r="J4" s="77">
        <v>0</v>
      </c>
      <c r="K4" s="18">
        <v>0</v>
      </c>
      <c r="L4" s="30" t="s">
        <v>45</v>
      </c>
    </row>
    <row r="5" spans="1:12" s="9" customFormat="1" ht="12.75">
      <c r="A5" s="5" t="s">
        <v>10</v>
      </c>
      <c r="B5" s="5" t="s">
        <v>13</v>
      </c>
      <c r="C5" s="5">
        <v>1162214</v>
      </c>
      <c r="D5" s="32">
        <v>104319779.6885</v>
      </c>
      <c r="E5" s="33">
        <v>0</v>
      </c>
      <c r="F5" s="32">
        <v>104319779.6885</v>
      </c>
      <c r="G5" s="18"/>
      <c r="H5" s="75" t="s">
        <v>37</v>
      </c>
      <c r="I5" s="32">
        <v>366609201.06201</v>
      </c>
      <c r="J5" s="78">
        <v>0</v>
      </c>
      <c r="K5" s="18">
        <v>0</v>
      </c>
      <c r="L5" s="30" t="s">
        <v>45</v>
      </c>
    </row>
    <row r="6" spans="1:12" s="9" customFormat="1" ht="12.75">
      <c r="A6" s="5" t="s">
        <v>10</v>
      </c>
      <c r="B6" s="5" t="s">
        <v>14</v>
      </c>
      <c r="C6" s="5">
        <v>1163062</v>
      </c>
      <c r="D6" s="32">
        <v>49966693.36659459</v>
      </c>
      <c r="E6" s="33">
        <v>0</v>
      </c>
      <c r="F6" s="32">
        <v>49966693.36659459</v>
      </c>
      <c r="G6" s="18"/>
      <c r="H6" s="75" t="s">
        <v>37</v>
      </c>
      <c r="I6" s="32">
        <v>95541059.49139982</v>
      </c>
      <c r="J6" s="79">
        <v>0</v>
      </c>
      <c r="K6" s="18">
        <v>0</v>
      </c>
      <c r="L6" s="30" t="s">
        <v>45</v>
      </c>
    </row>
    <row r="7" spans="1:12" s="9" customFormat="1" ht="12.75">
      <c r="A7" s="5" t="s">
        <v>15</v>
      </c>
      <c r="B7" s="5" t="s">
        <v>16</v>
      </c>
      <c r="C7" s="5">
        <v>1161974</v>
      </c>
      <c r="D7" s="32">
        <v>10606764.0002</v>
      </c>
      <c r="E7" s="33">
        <f>D7-F7</f>
        <v>1246764.0001999997</v>
      </c>
      <c r="F7" s="32">
        <v>9360000</v>
      </c>
      <c r="G7" s="18"/>
      <c r="H7" s="75" t="s">
        <v>25</v>
      </c>
      <c r="I7" s="32">
        <v>36052653.37416282</v>
      </c>
      <c r="J7" s="79">
        <v>4237781.7026240025</v>
      </c>
      <c r="K7" s="18">
        <v>0</v>
      </c>
      <c r="L7" s="17">
        <v>4237781.7026240025</v>
      </c>
    </row>
    <row r="8" spans="1:12" s="9" customFormat="1" ht="13.5" thickBot="1">
      <c r="A8" s="5" t="s">
        <v>17</v>
      </c>
      <c r="B8" s="5" t="s">
        <v>18</v>
      </c>
      <c r="C8" s="5">
        <v>1159596</v>
      </c>
      <c r="D8" s="83">
        <v>16416663.649500001</v>
      </c>
      <c r="E8" s="33">
        <v>0</v>
      </c>
      <c r="F8" s="32">
        <v>16416663.649500001</v>
      </c>
      <c r="G8" s="18"/>
      <c r="H8" s="75" t="s">
        <v>37</v>
      </c>
      <c r="I8" s="83">
        <v>55648248.8897193</v>
      </c>
      <c r="J8" s="81">
        <v>0</v>
      </c>
      <c r="K8" s="18">
        <v>0</v>
      </c>
      <c r="L8" s="30" t="s">
        <v>45</v>
      </c>
    </row>
    <row r="9" spans="1:12" ht="12.75">
      <c r="A9" s="8" t="s">
        <v>26</v>
      </c>
      <c r="D9" s="82">
        <f>SUM(D2:D8)</f>
        <v>236395089.4784386</v>
      </c>
      <c r="E9" s="34"/>
      <c r="F9" s="19"/>
      <c r="G9" s="19"/>
      <c r="H9" s="19"/>
      <c r="I9" s="82">
        <f>SUM(I2:I8)</f>
        <v>693128874.4883288</v>
      </c>
      <c r="J9" s="80">
        <f>SUM(J2:J8)</f>
        <v>4237781.7026240025</v>
      </c>
      <c r="K9" s="19"/>
      <c r="L9" s="19"/>
    </row>
    <row r="10" spans="1:12" ht="44.25" customHeight="1">
      <c r="A10" s="97" t="s">
        <v>35</v>
      </c>
      <c r="B10" s="97"/>
      <c r="C10" s="97"/>
      <c r="D10" s="97"/>
      <c r="E10" s="97"/>
      <c r="F10" s="97"/>
      <c r="G10" s="96"/>
      <c r="H10" s="96"/>
      <c r="I10" s="96"/>
      <c r="J10" s="96"/>
      <c r="K10" s="96"/>
      <c r="L10" s="96"/>
    </row>
    <row r="11" spans="1:12" ht="29.25" customHeight="1">
      <c r="A11" s="95" t="s">
        <v>32</v>
      </c>
      <c r="B11" s="95"/>
      <c r="C11" s="95"/>
      <c r="D11" s="95"/>
      <c r="E11" s="95"/>
      <c r="F11" s="95"/>
      <c r="G11" s="96"/>
      <c r="H11" s="96"/>
      <c r="I11" s="96"/>
      <c r="J11" s="96"/>
      <c r="K11" s="96"/>
      <c r="L11" s="96"/>
    </row>
    <row r="12" spans="1:12" ht="79.5" customHeight="1">
      <c r="A12" s="92" t="s">
        <v>33</v>
      </c>
      <c r="B12" s="92"/>
      <c r="C12" s="92"/>
      <c r="D12" s="92"/>
      <c r="E12" s="92"/>
      <c r="F12" s="92"/>
      <c r="G12" s="96"/>
      <c r="H12" s="96"/>
      <c r="I12" s="96"/>
      <c r="J12" s="96"/>
      <c r="K12" s="96"/>
      <c r="L12" s="96"/>
    </row>
    <row r="13" spans="1:12" ht="53.25" customHeight="1">
      <c r="A13" s="95" t="s">
        <v>34</v>
      </c>
      <c r="B13" s="95"/>
      <c r="C13" s="95"/>
      <c r="D13" s="95"/>
      <c r="E13" s="95"/>
      <c r="F13" s="95"/>
      <c r="G13" s="96"/>
      <c r="H13" s="96"/>
      <c r="I13" s="96"/>
      <c r="J13" s="96"/>
      <c r="K13" s="96"/>
      <c r="L13" s="96"/>
    </row>
    <row r="14" spans="1:12" ht="28.5" customHeight="1">
      <c r="A14" s="95" t="s">
        <v>41</v>
      </c>
      <c r="B14" s="95"/>
      <c r="C14" s="95"/>
      <c r="D14" s="95"/>
      <c r="E14" s="95"/>
      <c r="F14" s="95"/>
      <c r="G14" s="96"/>
      <c r="H14" s="96"/>
      <c r="I14" s="96"/>
      <c r="J14" s="96"/>
      <c r="K14" s="96"/>
      <c r="L14" s="96"/>
    </row>
  </sheetData>
  <sheetProtection/>
  <mergeCells count="5">
    <mergeCell ref="A14:L14"/>
    <mergeCell ref="A10:L10"/>
    <mergeCell ref="A11:L11"/>
    <mergeCell ref="A12:L12"/>
    <mergeCell ref="A13:L13"/>
  </mergeCells>
  <printOptions gridLines="1"/>
  <pageMargins left="0.25" right="0.25" top="0.5" bottom="0.98" header="0.25" footer="0.25"/>
  <pageSetup firstPageNumber="21" useFirstPageNumber="1" fitToHeight="3" horizontalDpi="600" verticalDpi="600" orientation="landscape" scale="64" r:id="rId3"/>
  <headerFooter alignWithMargins="0">
    <oddHeader>&amp;L&amp;"Arial,Bold"&amp;14Table 2&amp;"Arial,Regular" - Total Revenue Requirements Associated with Long-Term Transmission Service Requests</oddHeader>
    <oddFooter>&amp;CSPP Aggregate Facility Study
(SPP-2006-AG3-AFS-10)
April 18, 2008
Page &amp;P of 32</oddFooter>
  </headerFooter>
  <legacyDrawing r:id="rId2"/>
</worksheet>
</file>

<file path=xl/worksheets/sheet3.xml><?xml version="1.0" encoding="utf-8"?>
<worksheet xmlns="http://schemas.openxmlformats.org/spreadsheetml/2006/main" xmlns:r="http://schemas.openxmlformats.org/officeDocument/2006/relationships">
  <sheetPr codeName="Sheet1"/>
  <dimension ref="A1:M445"/>
  <sheetViews>
    <sheetView view="pageBreakPreview" zoomScale="60" workbookViewId="0" topLeftCell="A1">
      <selection activeCell="A1" sqref="A1"/>
    </sheetView>
  </sheetViews>
  <sheetFormatPr defaultColWidth="9.140625" defaultRowHeight="12.75"/>
  <cols>
    <col min="1" max="1" width="11.57421875" style="39" customWidth="1"/>
    <col min="2" max="2" width="74.00390625" style="39" customWidth="1"/>
    <col min="3" max="3" width="9.8515625" style="39" customWidth="1"/>
    <col min="4" max="4" width="10.28125" style="39" customWidth="1"/>
    <col min="5" max="6" width="12.8515625" style="39" customWidth="1"/>
    <col min="7" max="7" width="14.140625" style="39" customWidth="1"/>
    <col min="8" max="8" width="14.7109375" style="39" bestFit="1" customWidth="1"/>
    <col min="9" max="9" width="14.7109375" style="39" customWidth="1"/>
    <col min="10" max="11" width="15.140625" style="39" customWidth="1"/>
    <col min="12" max="12" width="14.8515625" style="39" customWidth="1"/>
    <col min="13" max="13" width="16.00390625" style="39" customWidth="1"/>
    <col min="14" max="16384" width="9.140625" style="39" customWidth="1"/>
  </cols>
  <sheetData>
    <row r="1" spans="1:2" ht="12.75">
      <c r="A1" s="38" t="s">
        <v>0</v>
      </c>
      <c r="B1" s="38" t="s">
        <v>1</v>
      </c>
    </row>
    <row r="2" spans="1:2" ht="12.75">
      <c r="A2" s="39" t="s">
        <v>2</v>
      </c>
      <c r="B2" s="39" t="s">
        <v>3</v>
      </c>
    </row>
    <row r="4" spans="1:13" s="41" customFormat="1" ht="38.25">
      <c r="A4" s="40" t="s">
        <v>0</v>
      </c>
      <c r="B4" s="40" t="s">
        <v>38</v>
      </c>
      <c r="C4" s="40" t="s">
        <v>4</v>
      </c>
      <c r="D4" s="40" t="s">
        <v>5</v>
      </c>
      <c r="E4" s="40" t="s">
        <v>6</v>
      </c>
      <c r="F4" s="40" t="s">
        <v>7</v>
      </c>
      <c r="G4" s="40" t="s">
        <v>8</v>
      </c>
      <c r="H4" s="40" t="s">
        <v>46</v>
      </c>
      <c r="I4" s="40" t="s">
        <v>47</v>
      </c>
      <c r="J4" s="40" t="s">
        <v>48</v>
      </c>
      <c r="K4" s="40" t="s">
        <v>49</v>
      </c>
      <c r="L4" s="40" t="s">
        <v>50</v>
      </c>
      <c r="M4" s="40" t="s">
        <v>51</v>
      </c>
    </row>
    <row r="5" spans="1:13" ht="13.5" thickBot="1">
      <c r="A5" s="42" t="s">
        <v>2</v>
      </c>
      <c r="B5" s="43">
        <v>1161209</v>
      </c>
      <c r="C5" s="42" t="s">
        <v>9</v>
      </c>
      <c r="D5" s="42" t="s">
        <v>9</v>
      </c>
      <c r="E5" s="42">
        <v>70</v>
      </c>
      <c r="F5" s="44">
        <v>40695</v>
      </c>
      <c r="G5" s="44">
        <v>11475</v>
      </c>
      <c r="H5" s="44"/>
      <c r="I5" s="44"/>
      <c r="J5" s="45">
        <v>28413544</v>
      </c>
      <c r="K5" s="45">
        <v>0</v>
      </c>
      <c r="L5" s="45">
        <v>28413544</v>
      </c>
      <c r="M5" s="45">
        <f>M6</f>
        <v>93671667.97025405</v>
      </c>
    </row>
    <row r="6" spans="10:13" ht="13.5" thickTop="1">
      <c r="J6" s="46">
        <v>28413544</v>
      </c>
      <c r="K6" s="46">
        <v>0</v>
      </c>
      <c r="L6" s="46">
        <v>28413544</v>
      </c>
      <c r="M6" s="46">
        <v>93671667.97025405</v>
      </c>
    </row>
    <row r="7" spans="10:13" ht="12.75">
      <c r="J7" s="47"/>
      <c r="K7" s="47"/>
      <c r="L7" s="47"/>
      <c r="M7" s="47"/>
    </row>
    <row r="8" spans="1:13" s="41" customFormat="1" ht="25.5">
      <c r="A8" s="48" t="s">
        <v>38</v>
      </c>
      <c r="B8" s="48" t="s">
        <v>52</v>
      </c>
      <c r="C8" s="48" t="s">
        <v>53</v>
      </c>
      <c r="D8" s="48" t="s">
        <v>54</v>
      </c>
      <c r="E8" s="48" t="s">
        <v>55</v>
      </c>
      <c r="F8" s="48" t="s">
        <v>56</v>
      </c>
      <c r="G8" s="48" t="s">
        <v>50</v>
      </c>
      <c r="H8" s="48" t="s">
        <v>57</v>
      </c>
      <c r="I8" s="48" t="s">
        <v>51</v>
      </c>
      <c r="J8" s="49"/>
      <c r="K8" s="49"/>
      <c r="L8" s="49"/>
      <c r="M8" s="49"/>
    </row>
    <row r="9" spans="1:13" ht="12.75">
      <c r="A9" s="42">
        <v>1161209</v>
      </c>
      <c r="B9" s="42" t="s">
        <v>58</v>
      </c>
      <c r="C9" s="44">
        <v>40695</v>
      </c>
      <c r="D9" s="44">
        <v>40695</v>
      </c>
      <c r="E9" s="42"/>
      <c r="F9" s="42"/>
      <c r="G9" s="50">
        <v>149920</v>
      </c>
      <c r="H9" s="50">
        <v>1627500</v>
      </c>
      <c r="I9" s="50">
        <v>632268.69</v>
      </c>
      <c r="J9" s="47"/>
      <c r="K9" s="47"/>
      <c r="L9" s="47"/>
      <c r="M9" s="47"/>
    </row>
    <row r="10" spans="1:13" ht="12.75">
      <c r="A10" s="42"/>
      <c r="B10" s="42" t="s">
        <v>59</v>
      </c>
      <c r="C10" s="44">
        <v>40695</v>
      </c>
      <c r="D10" s="44">
        <v>40695</v>
      </c>
      <c r="E10" s="42"/>
      <c r="F10" s="42"/>
      <c r="G10" s="50">
        <v>27959</v>
      </c>
      <c r="H10" s="50">
        <v>300000</v>
      </c>
      <c r="I10" s="50">
        <v>117913.55</v>
      </c>
      <c r="J10" s="47"/>
      <c r="K10" s="47"/>
      <c r="L10" s="47"/>
      <c r="M10" s="47"/>
    </row>
    <row r="11" spans="1:13" ht="12.75">
      <c r="A11" s="42"/>
      <c r="B11" s="42" t="s">
        <v>60</v>
      </c>
      <c r="C11" s="44">
        <v>39600</v>
      </c>
      <c r="D11" s="44">
        <v>39600</v>
      </c>
      <c r="E11" s="42"/>
      <c r="F11" s="42"/>
      <c r="G11" s="50">
        <v>5302</v>
      </c>
      <c r="H11" s="50">
        <v>100000</v>
      </c>
      <c r="I11" s="50">
        <v>21828.21</v>
      </c>
      <c r="J11" s="47"/>
      <c r="K11" s="47"/>
      <c r="L11" s="47"/>
      <c r="M11" s="47"/>
    </row>
    <row r="12" spans="1:13" ht="12.75">
      <c r="A12" s="42"/>
      <c r="B12" s="42" t="s">
        <v>61</v>
      </c>
      <c r="C12" s="44">
        <v>40330</v>
      </c>
      <c r="D12" s="44">
        <v>40330</v>
      </c>
      <c r="E12" s="42"/>
      <c r="F12" s="42"/>
      <c r="G12" s="50">
        <v>253074</v>
      </c>
      <c r="H12" s="50">
        <v>4800000</v>
      </c>
      <c r="I12" s="50">
        <v>923407.3</v>
      </c>
      <c r="J12" s="47"/>
      <c r="K12" s="47"/>
      <c r="L12" s="47"/>
      <c r="M12" s="47"/>
    </row>
    <row r="13" spans="1:13" ht="12.75">
      <c r="A13" s="42"/>
      <c r="B13" s="42" t="s">
        <v>62</v>
      </c>
      <c r="C13" s="44">
        <v>40330</v>
      </c>
      <c r="D13" s="44">
        <v>40330</v>
      </c>
      <c r="E13" s="42"/>
      <c r="F13" s="42"/>
      <c r="G13" s="50">
        <v>60318</v>
      </c>
      <c r="H13" s="50">
        <v>500000</v>
      </c>
      <c r="I13" s="50">
        <v>227821.86</v>
      </c>
      <c r="J13" s="47"/>
      <c r="K13" s="47"/>
      <c r="L13" s="47"/>
      <c r="M13" s="47"/>
    </row>
    <row r="14" spans="1:13" ht="12.75">
      <c r="A14" s="42"/>
      <c r="B14" s="42" t="s">
        <v>63</v>
      </c>
      <c r="C14" s="44">
        <v>42887</v>
      </c>
      <c r="D14" s="44">
        <v>42887</v>
      </c>
      <c r="E14" s="42"/>
      <c r="F14" s="42"/>
      <c r="G14" s="50">
        <v>7212152</v>
      </c>
      <c r="H14" s="50">
        <v>9750000</v>
      </c>
      <c r="I14" s="50">
        <v>19466602.71</v>
      </c>
      <c r="J14" s="47"/>
      <c r="K14" s="47"/>
      <c r="L14" s="47"/>
      <c r="M14" s="47"/>
    </row>
    <row r="15" spans="1:13" ht="12.75">
      <c r="A15" s="42"/>
      <c r="B15" s="42" t="s">
        <v>64</v>
      </c>
      <c r="C15" s="44">
        <v>40695</v>
      </c>
      <c r="D15" s="44">
        <v>40695</v>
      </c>
      <c r="E15" s="42"/>
      <c r="F15" s="42"/>
      <c r="G15" s="50">
        <v>252732</v>
      </c>
      <c r="H15" s="50">
        <v>2090000</v>
      </c>
      <c r="I15" s="50">
        <v>750984.31</v>
      </c>
      <c r="J15" s="47"/>
      <c r="K15" s="47"/>
      <c r="L15" s="47"/>
      <c r="M15" s="47"/>
    </row>
    <row r="16" spans="1:13" ht="12.75">
      <c r="A16" s="42"/>
      <c r="B16" s="42" t="s">
        <v>65</v>
      </c>
      <c r="C16" s="44">
        <v>40695</v>
      </c>
      <c r="D16" s="44">
        <v>40695</v>
      </c>
      <c r="E16" s="42"/>
      <c r="F16" s="42"/>
      <c r="G16" s="50">
        <v>1085764</v>
      </c>
      <c r="H16" s="50">
        <v>9000000</v>
      </c>
      <c r="I16" s="50">
        <v>3726661.86</v>
      </c>
      <c r="J16" s="47"/>
      <c r="K16" s="47"/>
      <c r="L16" s="47"/>
      <c r="M16" s="47"/>
    </row>
    <row r="17" spans="1:13" ht="12.75">
      <c r="A17" s="42"/>
      <c r="B17" s="42" t="s">
        <v>66</v>
      </c>
      <c r="C17" s="44">
        <v>40695</v>
      </c>
      <c r="D17" s="44">
        <v>40695</v>
      </c>
      <c r="E17" s="42"/>
      <c r="F17" s="42"/>
      <c r="G17" s="50">
        <v>6181819</v>
      </c>
      <c r="H17" s="50">
        <v>57530000</v>
      </c>
      <c r="I17" s="50">
        <v>21785206.47</v>
      </c>
      <c r="J17" s="47"/>
      <c r="K17" s="47"/>
      <c r="L17" s="47"/>
      <c r="M17" s="47"/>
    </row>
    <row r="18" spans="1:9" ht="12.75">
      <c r="A18" s="42"/>
      <c r="B18" s="42" t="s">
        <v>67</v>
      </c>
      <c r="C18" s="44">
        <v>39539</v>
      </c>
      <c r="D18" s="44">
        <v>40695</v>
      </c>
      <c r="E18" s="42"/>
      <c r="F18" s="42"/>
      <c r="G18" s="50">
        <v>4681683</v>
      </c>
      <c r="H18" s="50">
        <v>66000000</v>
      </c>
      <c r="I18" s="50">
        <v>19744407.48</v>
      </c>
    </row>
    <row r="19" spans="1:9" ht="12.75">
      <c r="A19" s="42"/>
      <c r="B19" s="42" t="s">
        <v>68</v>
      </c>
      <c r="C19" s="44">
        <v>39539</v>
      </c>
      <c r="D19" s="44">
        <v>40695</v>
      </c>
      <c r="E19" s="42"/>
      <c r="F19" s="42"/>
      <c r="G19" s="50">
        <v>3192057</v>
      </c>
      <c r="H19" s="50">
        <v>45000000</v>
      </c>
      <c r="I19" s="50">
        <v>7676835.3002540525</v>
      </c>
    </row>
    <row r="20" spans="1:9" ht="12.75">
      <c r="A20" s="42"/>
      <c r="B20" s="42" t="s">
        <v>69</v>
      </c>
      <c r="C20" s="44">
        <v>41061</v>
      </c>
      <c r="D20" s="44">
        <v>41061</v>
      </c>
      <c r="E20" s="42"/>
      <c r="F20" s="42"/>
      <c r="G20" s="50">
        <v>14665</v>
      </c>
      <c r="H20" s="50">
        <v>100000</v>
      </c>
      <c r="I20" s="50">
        <v>48472.66</v>
      </c>
    </row>
    <row r="21" spans="1:9" ht="12.75">
      <c r="A21" s="42"/>
      <c r="B21" s="42" t="s">
        <v>70</v>
      </c>
      <c r="C21" s="44">
        <v>40695</v>
      </c>
      <c r="D21" s="44">
        <v>40695</v>
      </c>
      <c r="E21" s="42"/>
      <c r="F21" s="42"/>
      <c r="G21" s="50">
        <v>2081</v>
      </c>
      <c r="H21" s="50">
        <v>19364</v>
      </c>
      <c r="I21" s="50">
        <v>7141.44</v>
      </c>
    </row>
    <row r="22" spans="1:9" ht="12.75">
      <c r="A22" s="42"/>
      <c r="B22" s="42" t="s">
        <v>71</v>
      </c>
      <c r="C22" s="44">
        <v>40695</v>
      </c>
      <c r="D22" s="44">
        <v>40695</v>
      </c>
      <c r="E22" s="42"/>
      <c r="F22" s="42"/>
      <c r="G22" s="50">
        <v>4359</v>
      </c>
      <c r="H22" s="50">
        <v>35000</v>
      </c>
      <c r="I22" s="50">
        <v>15163.01</v>
      </c>
    </row>
    <row r="23" spans="1:9" ht="12.75">
      <c r="A23" s="42"/>
      <c r="B23" s="42" t="s">
        <v>72</v>
      </c>
      <c r="C23" s="44">
        <v>40695</v>
      </c>
      <c r="D23" s="44">
        <v>40695</v>
      </c>
      <c r="E23" s="42"/>
      <c r="F23" s="42"/>
      <c r="G23" s="50">
        <v>4750000</v>
      </c>
      <c r="H23" s="50">
        <v>4750000</v>
      </c>
      <c r="I23" s="50">
        <v>16304653.49</v>
      </c>
    </row>
    <row r="24" spans="1:9" ht="12.75">
      <c r="A24" s="42"/>
      <c r="B24" s="42" t="s">
        <v>73</v>
      </c>
      <c r="C24" s="44">
        <v>40695</v>
      </c>
      <c r="D24" s="44">
        <v>40695</v>
      </c>
      <c r="E24" s="42"/>
      <c r="F24" s="42"/>
      <c r="G24" s="50">
        <v>3584</v>
      </c>
      <c r="H24" s="50">
        <v>40000</v>
      </c>
      <c r="I24" s="50">
        <v>15394.39</v>
      </c>
    </row>
    <row r="25" spans="1:9" ht="12.75">
      <c r="A25" s="42"/>
      <c r="B25" s="42" t="s">
        <v>74</v>
      </c>
      <c r="C25" s="44">
        <v>39539</v>
      </c>
      <c r="D25" s="44">
        <v>40695</v>
      </c>
      <c r="E25" s="42"/>
      <c r="F25" s="42"/>
      <c r="G25" s="50">
        <v>461075</v>
      </c>
      <c r="H25" s="50">
        <v>6500000</v>
      </c>
      <c r="I25" s="50">
        <v>2001599.43</v>
      </c>
    </row>
    <row r="26" spans="1:9" ht="13.5" thickBot="1">
      <c r="A26" s="42"/>
      <c r="B26" s="42" t="s">
        <v>75</v>
      </c>
      <c r="C26" s="44">
        <v>42887</v>
      </c>
      <c r="D26" s="44">
        <v>42887</v>
      </c>
      <c r="E26" s="42"/>
      <c r="F26" s="42"/>
      <c r="G26" s="50">
        <v>75000</v>
      </c>
      <c r="H26" s="50">
        <v>75000</v>
      </c>
      <c r="I26" s="50">
        <v>205305.81</v>
      </c>
    </row>
    <row r="27" spans="1:9" ht="13.5" thickTop="1">
      <c r="A27" s="51"/>
      <c r="B27" s="51"/>
      <c r="C27" s="52"/>
      <c r="D27" s="52"/>
      <c r="E27" s="51"/>
      <c r="F27" s="42" t="s">
        <v>76</v>
      </c>
      <c r="G27" s="46">
        <v>28413544</v>
      </c>
      <c r="H27" s="46">
        <v>208216864</v>
      </c>
      <c r="I27" s="46">
        <f>SUM(I9:I26)</f>
        <v>93671667.97025405</v>
      </c>
    </row>
    <row r="28" spans="7:9" ht="12.75">
      <c r="G28" s="47"/>
      <c r="H28" s="47"/>
      <c r="I28" s="47"/>
    </row>
    <row r="29" spans="1:9" ht="12.75">
      <c r="A29" s="39" t="s">
        <v>77</v>
      </c>
      <c r="G29" s="47"/>
      <c r="H29" s="47"/>
      <c r="I29" s="47"/>
    </row>
    <row r="30" spans="1:9" s="41" customFormat="1" ht="25.5">
      <c r="A30" s="48" t="s">
        <v>38</v>
      </c>
      <c r="B30" s="48" t="s">
        <v>52</v>
      </c>
      <c r="C30" s="48" t="s">
        <v>53</v>
      </c>
      <c r="D30" s="48" t="s">
        <v>54</v>
      </c>
      <c r="E30" s="48" t="s">
        <v>55</v>
      </c>
      <c r="F30" s="48" t="s">
        <v>56</v>
      </c>
      <c r="G30" s="49"/>
      <c r="H30" s="49"/>
      <c r="I30" s="49"/>
    </row>
    <row r="31" spans="1:9" ht="12.75">
      <c r="A31" s="42">
        <v>1161209</v>
      </c>
      <c r="B31" s="42" t="s">
        <v>78</v>
      </c>
      <c r="C31" s="44">
        <v>41061</v>
      </c>
      <c r="D31" s="44">
        <v>41061</v>
      </c>
      <c r="E31" s="42"/>
      <c r="F31" s="42"/>
      <c r="G31" s="47"/>
      <c r="H31" s="47"/>
      <c r="I31" s="47"/>
    </row>
    <row r="32" spans="1:9" ht="12.75">
      <c r="A32" s="42"/>
      <c r="B32" s="42" t="s">
        <v>79</v>
      </c>
      <c r="C32" s="44">
        <v>41061</v>
      </c>
      <c r="D32" s="44">
        <v>41061</v>
      </c>
      <c r="E32" s="42"/>
      <c r="F32" s="42"/>
      <c r="G32" s="47"/>
      <c r="H32" s="47"/>
      <c r="I32" s="47"/>
    </row>
    <row r="33" spans="1:9" ht="12.75">
      <c r="A33" s="42"/>
      <c r="B33" s="42" t="s">
        <v>80</v>
      </c>
      <c r="C33" s="44">
        <v>40695</v>
      </c>
      <c r="D33" s="44">
        <v>40695</v>
      </c>
      <c r="E33" s="42"/>
      <c r="F33" s="42"/>
      <c r="G33" s="47"/>
      <c r="H33" s="47"/>
      <c r="I33" s="47"/>
    </row>
    <row r="34" spans="1:9" ht="12.75">
      <c r="A34" s="42"/>
      <c r="B34" s="42" t="s">
        <v>81</v>
      </c>
      <c r="C34" s="44">
        <v>41791</v>
      </c>
      <c r="D34" s="44">
        <v>41791</v>
      </c>
      <c r="E34" s="42"/>
      <c r="F34" s="42"/>
      <c r="G34" s="47"/>
      <c r="H34" s="47"/>
      <c r="I34" s="47"/>
    </row>
    <row r="35" spans="1:9" ht="12.75">
      <c r="A35" s="42"/>
      <c r="B35" s="42" t="s">
        <v>82</v>
      </c>
      <c r="C35" s="44">
        <v>41061</v>
      </c>
      <c r="D35" s="44">
        <v>41061</v>
      </c>
      <c r="E35" s="42"/>
      <c r="F35" s="42"/>
      <c r="G35" s="47"/>
      <c r="H35" s="47"/>
      <c r="I35" s="47"/>
    </row>
    <row r="36" spans="1:9" ht="12.75">
      <c r="A36" s="42"/>
      <c r="B36" s="42" t="s">
        <v>83</v>
      </c>
      <c r="C36" s="44">
        <v>42887</v>
      </c>
      <c r="D36" s="44">
        <v>42887</v>
      </c>
      <c r="E36" s="42"/>
      <c r="F36" s="42"/>
      <c r="G36" s="47"/>
      <c r="H36" s="47"/>
      <c r="I36" s="47"/>
    </row>
    <row r="37" spans="1:9" ht="12.75">
      <c r="A37" s="42"/>
      <c r="B37" s="42" t="s">
        <v>84</v>
      </c>
      <c r="C37" s="44">
        <v>41061</v>
      </c>
      <c r="D37" s="44">
        <v>41061</v>
      </c>
      <c r="E37" s="42"/>
      <c r="F37" s="42"/>
      <c r="G37" s="47"/>
      <c r="H37" s="47"/>
      <c r="I37" s="47"/>
    </row>
    <row r="38" spans="1:9" ht="12.75">
      <c r="A38" s="42"/>
      <c r="B38" s="42" t="s">
        <v>85</v>
      </c>
      <c r="C38" s="44">
        <v>40695</v>
      </c>
      <c r="D38" s="44">
        <v>40695</v>
      </c>
      <c r="E38" s="42"/>
      <c r="F38" s="42"/>
      <c r="G38" s="47"/>
      <c r="H38" s="47"/>
      <c r="I38" s="47"/>
    </row>
    <row r="39" spans="1:9" ht="12.75">
      <c r="A39" s="42"/>
      <c r="B39" s="42" t="s">
        <v>86</v>
      </c>
      <c r="C39" s="44">
        <v>41061</v>
      </c>
      <c r="D39" s="44">
        <v>40695</v>
      </c>
      <c r="E39" s="42"/>
      <c r="F39" s="42"/>
      <c r="G39" s="47"/>
      <c r="H39" s="47"/>
      <c r="I39" s="47"/>
    </row>
    <row r="40" spans="1:9" ht="12.75">
      <c r="A40" s="42"/>
      <c r="B40" s="42" t="s">
        <v>87</v>
      </c>
      <c r="C40" s="44">
        <v>41061</v>
      </c>
      <c r="D40" s="44">
        <v>41061</v>
      </c>
      <c r="E40" s="42"/>
      <c r="F40" s="42"/>
      <c r="G40" s="47"/>
      <c r="H40" s="47"/>
      <c r="I40" s="47"/>
    </row>
    <row r="41" spans="1:9" ht="12.75">
      <c r="A41" s="42"/>
      <c r="B41" s="42" t="s">
        <v>88</v>
      </c>
      <c r="C41" s="44">
        <v>41426</v>
      </c>
      <c r="D41" s="44">
        <v>41426</v>
      </c>
      <c r="E41" s="42"/>
      <c r="F41" s="42"/>
      <c r="G41" s="47"/>
      <c r="H41" s="47"/>
      <c r="I41" s="47"/>
    </row>
    <row r="42" spans="1:9" ht="12.75">
      <c r="A42" s="42"/>
      <c r="B42" s="42" t="s">
        <v>89</v>
      </c>
      <c r="C42" s="44">
        <v>41426</v>
      </c>
      <c r="D42" s="44">
        <v>41426</v>
      </c>
      <c r="E42" s="42"/>
      <c r="F42" s="42"/>
      <c r="G42" s="47"/>
      <c r="H42" s="47"/>
      <c r="I42" s="47"/>
    </row>
    <row r="43" spans="1:9" ht="12.75">
      <c r="A43" s="42"/>
      <c r="B43" s="42" t="s">
        <v>90</v>
      </c>
      <c r="C43" s="44">
        <v>41426</v>
      </c>
      <c r="D43" s="44">
        <v>41426</v>
      </c>
      <c r="E43" s="42"/>
      <c r="F43" s="42"/>
      <c r="G43" s="47"/>
      <c r="H43" s="47"/>
      <c r="I43" s="47"/>
    </row>
    <row r="44" spans="1:9" ht="12.75">
      <c r="A44" s="42"/>
      <c r="B44" s="42" t="s">
        <v>91</v>
      </c>
      <c r="C44" s="44">
        <v>41426</v>
      </c>
      <c r="D44" s="44">
        <v>41426</v>
      </c>
      <c r="E44" s="42"/>
      <c r="F44" s="42"/>
      <c r="G44" s="47"/>
      <c r="H44" s="47"/>
      <c r="I44" s="47"/>
    </row>
    <row r="45" spans="1:9" ht="12.75">
      <c r="A45" s="42"/>
      <c r="B45" s="42" t="s">
        <v>92</v>
      </c>
      <c r="C45" s="44">
        <v>41791</v>
      </c>
      <c r="D45" s="44">
        <v>41791</v>
      </c>
      <c r="E45" s="42"/>
      <c r="F45" s="42"/>
      <c r="G45" s="47"/>
      <c r="H45" s="47"/>
      <c r="I45" s="47"/>
    </row>
    <row r="46" spans="1:9" ht="12.75">
      <c r="A46" s="42"/>
      <c r="B46" s="42" t="s">
        <v>93</v>
      </c>
      <c r="C46" s="44">
        <v>42522</v>
      </c>
      <c r="D46" s="44">
        <v>42522</v>
      </c>
      <c r="E46" s="42"/>
      <c r="F46" s="42"/>
      <c r="G46" s="47"/>
      <c r="H46" s="47"/>
      <c r="I46" s="47"/>
    </row>
    <row r="47" spans="1:9" ht="12.75">
      <c r="A47" s="42"/>
      <c r="B47" s="42" t="s">
        <v>94</v>
      </c>
      <c r="C47" s="44">
        <v>42887</v>
      </c>
      <c r="D47" s="44">
        <v>42887</v>
      </c>
      <c r="E47" s="42"/>
      <c r="F47" s="42"/>
      <c r="G47" s="47"/>
      <c r="H47" s="47"/>
      <c r="I47" s="47"/>
    </row>
    <row r="48" spans="1:9" ht="12.75">
      <c r="A48" s="42"/>
      <c r="B48" s="42" t="s">
        <v>95</v>
      </c>
      <c r="C48" s="44">
        <v>41061</v>
      </c>
      <c r="D48" s="44">
        <v>41061</v>
      </c>
      <c r="E48" s="42"/>
      <c r="F48" s="42"/>
      <c r="G48" s="47"/>
      <c r="H48" s="47"/>
      <c r="I48" s="47"/>
    </row>
    <row r="49" spans="1:9" ht="12.75">
      <c r="A49" s="42"/>
      <c r="B49" s="42" t="s">
        <v>96</v>
      </c>
      <c r="C49" s="44">
        <v>41061</v>
      </c>
      <c r="D49" s="44">
        <v>40695</v>
      </c>
      <c r="E49" s="42"/>
      <c r="F49" s="42"/>
      <c r="G49" s="47"/>
      <c r="H49" s="47"/>
      <c r="I49" s="47"/>
    </row>
    <row r="50" spans="1:9" ht="12.75">
      <c r="A50" s="42"/>
      <c r="B50" s="42" t="s">
        <v>97</v>
      </c>
      <c r="C50" s="44">
        <v>41061</v>
      </c>
      <c r="D50" s="44">
        <v>40695</v>
      </c>
      <c r="E50" s="42"/>
      <c r="F50" s="42"/>
      <c r="G50" s="47"/>
      <c r="H50" s="47"/>
      <c r="I50" s="47"/>
    </row>
    <row r="51" spans="1:9" ht="12.75">
      <c r="A51" s="42"/>
      <c r="B51" s="42" t="s">
        <v>98</v>
      </c>
      <c r="C51" s="44">
        <v>41061</v>
      </c>
      <c r="D51" s="44">
        <v>41061</v>
      </c>
      <c r="E51" s="42"/>
      <c r="F51" s="42"/>
      <c r="G51" s="47"/>
      <c r="H51" s="47"/>
      <c r="I51" s="47"/>
    </row>
    <row r="52" spans="1:9" ht="12.75">
      <c r="A52" s="42"/>
      <c r="B52" s="42" t="s">
        <v>99</v>
      </c>
      <c r="C52" s="44">
        <v>41061</v>
      </c>
      <c r="D52" s="44">
        <v>41061</v>
      </c>
      <c r="E52" s="42"/>
      <c r="F52" s="42"/>
      <c r="G52" s="47"/>
      <c r="H52" s="47"/>
      <c r="I52" s="47"/>
    </row>
    <row r="53" spans="1:9" ht="12.75">
      <c r="A53" s="42"/>
      <c r="B53" s="42" t="s">
        <v>100</v>
      </c>
      <c r="C53" s="44">
        <v>41791</v>
      </c>
      <c r="D53" s="44">
        <v>41791</v>
      </c>
      <c r="E53" s="42"/>
      <c r="F53" s="42"/>
      <c r="G53" s="47"/>
      <c r="H53" s="47"/>
      <c r="I53" s="47"/>
    </row>
    <row r="54" spans="1:9" ht="12.75">
      <c r="A54" s="42"/>
      <c r="B54" s="42" t="s">
        <v>101</v>
      </c>
      <c r="C54" s="44">
        <v>41791</v>
      </c>
      <c r="D54" s="44">
        <v>41791</v>
      </c>
      <c r="E54" s="42"/>
      <c r="F54" s="42"/>
      <c r="G54" s="47"/>
      <c r="H54" s="47"/>
      <c r="I54" s="47"/>
    </row>
    <row r="55" spans="7:9" ht="12.75">
      <c r="G55" s="47"/>
      <c r="H55" s="47"/>
      <c r="I55" s="47"/>
    </row>
    <row r="56" spans="1:9" ht="12.75">
      <c r="A56" s="39" t="s">
        <v>102</v>
      </c>
      <c r="G56" s="47"/>
      <c r="H56" s="47"/>
      <c r="I56" s="47"/>
    </row>
    <row r="57" spans="1:9" s="41" customFormat="1" ht="25.5">
      <c r="A57" s="48" t="s">
        <v>38</v>
      </c>
      <c r="B57" s="48" t="s">
        <v>52</v>
      </c>
      <c r="C57" s="48" t="s">
        <v>53</v>
      </c>
      <c r="D57" s="48" t="s">
        <v>54</v>
      </c>
      <c r="E57" s="48" t="s">
        <v>55</v>
      </c>
      <c r="F57" s="48" t="s">
        <v>56</v>
      </c>
      <c r="G57" s="87"/>
      <c r="H57" s="87"/>
      <c r="I57" s="87"/>
    </row>
    <row r="58" spans="1:9" ht="12.75">
      <c r="A58" s="42">
        <v>1161209</v>
      </c>
      <c r="B58" s="42" t="s">
        <v>103</v>
      </c>
      <c r="C58" s="44">
        <v>41426</v>
      </c>
      <c r="D58" s="44">
        <v>41426</v>
      </c>
      <c r="E58" s="42"/>
      <c r="F58" s="42"/>
      <c r="G58" s="88"/>
      <c r="H58" s="88"/>
      <c r="I58" s="88"/>
    </row>
    <row r="59" spans="7:9" ht="12.75">
      <c r="G59" s="88"/>
      <c r="H59" s="88"/>
      <c r="I59" s="88"/>
    </row>
    <row r="60" spans="1:9" ht="12.75">
      <c r="A60" s="39" t="s">
        <v>104</v>
      </c>
      <c r="G60" s="88"/>
      <c r="H60" s="88"/>
      <c r="I60" s="88"/>
    </row>
    <row r="61" spans="1:9" s="41" customFormat="1" ht="38.25">
      <c r="A61" s="48" t="s">
        <v>38</v>
      </c>
      <c r="B61" s="48" t="s">
        <v>52</v>
      </c>
      <c r="C61" s="48" t="s">
        <v>53</v>
      </c>
      <c r="D61" s="48" t="s">
        <v>54</v>
      </c>
      <c r="E61" s="48" t="s">
        <v>105</v>
      </c>
      <c r="F61" s="48" t="s">
        <v>56</v>
      </c>
      <c r="G61" s="89" t="s">
        <v>50</v>
      </c>
      <c r="H61" s="89" t="s">
        <v>57</v>
      </c>
      <c r="I61" s="87"/>
    </row>
    <row r="62" spans="1:9" ht="12.75">
      <c r="A62" s="42">
        <v>1161209</v>
      </c>
      <c r="B62" s="42" t="s">
        <v>106</v>
      </c>
      <c r="C62" s="44">
        <v>41061</v>
      </c>
      <c r="D62" s="44">
        <v>41061</v>
      </c>
      <c r="E62" s="42"/>
      <c r="F62" s="42"/>
      <c r="G62" s="90">
        <v>0</v>
      </c>
      <c r="H62" s="90">
        <v>0</v>
      </c>
      <c r="I62" s="88"/>
    </row>
    <row r="63" spans="1:9" ht="12.75">
      <c r="A63" s="42"/>
      <c r="B63" s="42" t="s">
        <v>107</v>
      </c>
      <c r="C63" s="44">
        <v>41061</v>
      </c>
      <c r="D63" s="44">
        <v>40695</v>
      </c>
      <c r="E63" s="42"/>
      <c r="F63" s="42"/>
      <c r="G63" s="90">
        <v>0</v>
      </c>
      <c r="H63" s="90">
        <v>0</v>
      </c>
      <c r="I63" s="88"/>
    </row>
    <row r="64" spans="1:9" ht="12.75">
      <c r="A64" s="42"/>
      <c r="B64" s="42" t="s">
        <v>108</v>
      </c>
      <c r="C64" s="44">
        <v>41061</v>
      </c>
      <c r="D64" s="44">
        <v>40695</v>
      </c>
      <c r="E64" s="42"/>
      <c r="F64" s="42"/>
      <c r="G64" s="90">
        <v>0</v>
      </c>
      <c r="H64" s="90">
        <v>0</v>
      </c>
      <c r="I64" s="88"/>
    </row>
    <row r="65" spans="1:9" ht="12.75">
      <c r="A65" s="42"/>
      <c r="B65" s="42" t="s">
        <v>109</v>
      </c>
      <c r="C65" s="44">
        <v>41061</v>
      </c>
      <c r="D65" s="44">
        <v>41061</v>
      </c>
      <c r="E65" s="42"/>
      <c r="F65" s="42"/>
      <c r="G65" s="90">
        <v>0</v>
      </c>
      <c r="H65" s="90">
        <v>0</v>
      </c>
      <c r="I65" s="88"/>
    </row>
    <row r="66" spans="1:9" ht="13.5" thickBot="1">
      <c r="A66" s="42"/>
      <c r="B66" s="42" t="s">
        <v>110</v>
      </c>
      <c r="C66" s="44">
        <v>41061</v>
      </c>
      <c r="D66" s="44">
        <v>41061</v>
      </c>
      <c r="E66" s="42"/>
      <c r="F66" s="42"/>
      <c r="G66" s="90">
        <v>0</v>
      </c>
      <c r="H66" s="90">
        <v>0</v>
      </c>
      <c r="I66" s="88"/>
    </row>
    <row r="67" spans="6:9" ht="13.5" thickTop="1">
      <c r="F67" s="42" t="s">
        <v>76</v>
      </c>
      <c r="G67" s="91">
        <v>0</v>
      </c>
      <c r="H67" s="91">
        <v>0</v>
      </c>
      <c r="I67" s="88"/>
    </row>
    <row r="68" spans="7:9" ht="12.75">
      <c r="G68" s="88"/>
      <c r="H68" s="88"/>
      <c r="I68" s="88"/>
    </row>
    <row r="69" spans="7:9" ht="12.75">
      <c r="G69" s="88"/>
      <c r="H69" s="88"/>
      <c r="I69" s="88"/>
    </row>
    <row r="70" spans="1:2" ht="12.75">
      <c r="A70" s="38" t="s">
        <v>0</v>
      </c>
      <c r="B70" s="38" t="s">
        <v>1</v>
      </c>
    </row>
    <row r="71" spans="1:2" ht="12.75">
      <c r="A71" s="39" t="s">
        <v>10</v>
      </c>
      <c r="B71" s="39" t="s">
        <v>11</v>
      </c>
    </row>
    <row r="73" spans="1:13" ht="38.25">
      <c r="A73" s="40" t="s">
        <v>0</v>
      </c>
      <c r="B73" s="40" t="s">
        <v>38</v>
      </c>
      <c r="C73" s="40" t="s">
        <v>4</v>
      </c>
      <c r="D73" s="40" t="s">
        <v>5</v>
      </c>
      <c r="E73" s="40" t="s">
        <v>6</v>
      </c>
      <c r="F73" s="40" t="s">
        <v>7</v>
      </c>
      <c r="G73" s="40" t="s">
        <v>8</v>
      </c>
      <c r="H73" s="40" t="s">
        <v>46</v>
      </c>
      <c r="I73" s="40" t="s">
        <v>47</v>
      </c>
      <c r="J73" s="40" t="s">
        <v>48</v>
      </c>
      <c r="K73" s="40" t="s">
        <v>49</v>
      </c>
      <c r="L73" s="40" t="s">
        <v>50</v>
      </c>
      <c r="M73" s="40" t="s">
        <v>51</v>
      </c>
    </row>
    <row r="74" spans="1:13" ht="13.5" thickBot="1">
      <c r="A74" s="42" t="s">
        <v>10</v>
      </c>
      <c r="B74" s="43">
        <v>1158760</v>
      </c>
      <c r="C74" s="42" t="s">
        <v>9</v>
      </c>
      <c r="D74" s="42" t="s">
        <v>9</v>
      </c>
      <c r="E74" s="42">
        <v>160</v>
      </c>
      <c r="F74" s="44">
        <v>39264</v>
      </c>
      <c r="G74" s="44">
        <v>41091</v>
      </c>
      <c r="H74" s="44">
        <v>40695</v>
      </c>
      <c r="I74" s="44">
        <v>42522</v>
      </c>
      <c r="J74" s="45">
        <v>13335823</v>
      </c>
      <c r="K74" s="45">
        <v>0</v>
      </c>
      <c r="L74" s="45">
        <v>13335822</v>
      </c>
      <c r="M74" s="45">
        <f>M75</f>
        <v>22803021.841279022</v>
      </c>
    </row>
    <row r="75" spans="10:13" ht="13.5" thickTop="1">
      <c r="J75" s="46">
        <v>13335823</v>
      </c>
      <c r="K75" s="46">
        <v>0</v>
      </c>
      <c r="L75" s="46">
        <v>13335822</v>
      </c>
      <c r="M75" s="46">
        <v>22803021.841279022</v>
      </c>
    </row>
    <row r="76" spans="10:13" ht="12.75">
      <c r="J76" s="47"/>
      <c r="K76" s="47"/>
      <c r="L76" s="47"/>
      <c r="M76" s="47"/>
    </row>
    <row r="77" spans="1:13" ht="25.5">
      <c r="A77" s="48" t="s">
        <v>38</v>
      </c>
      <c r="B77" s="48" t="s">
        <v>52</v>
      </c>
      <c r="C77" s="48" t="s">
        <v>53</v>
      </c>
      <c r="D77" s="48" t="s">
        <v>54</v>
      </c>
      <c r="E77" s="48" t="s">
        <v>55</v>
      </c>
      <c r="F77" s="48" t="s">
        <v>56</v>
      </c>
      <c r="G77" s="48" t="s">
        <v>50</v>
      </c>
      <c r="H77" s="48" t="s">
        <v>57</v>
      </c>
      <c r="I77" s="48" t="s">
        <v>51</v>
      </c>
      <c r="J77" s="49"/>
      <c r="K77" s="49"/>
      <c r="L77" s="49"/>
      <c r="M77" s="49"/>
    </row>
    <row r="78" spans="1:13" ht="12.75">
      <c r="A78" s="42">
        <v>1158760</v>
      </c>
      <c r="B78" s="42" t="s">
        <v>111</v>
      </c>
      <c r="C78" s="44">
        <v>40330</v>
      </c>
      <c r="D78" s="44">
        <v>40330</v>
      </c>
      <c r="E78" s="42"/>
      <c r="F78" s="42"/>
      <c r="G78" s="50">
        <v>27603</v>
      </c>
      <c r="H78" s="50">
        <v>1782291</v>
      </c>
      <c r="I78" s="50">
        <v>38246.07</v>
      </c>
      <c r="J78" s="47"/>
      <c r="K78" s="47"/>
      <c r="L78" s="47"/>
      <c r="M78" s="47"/>
    </row>
    <row r="79" spans="1:13" ht="12.75">
      <c r="A79" s="42"/>
      <c r="B79" s="42" t="s">
        <v>112</v>
      </c>
      <c r="C79" s="44">
        <v>40330</v>
      </c>
      <c r="D79" s="44">
        <v>40330</v>
      </c>
      <c r="E79" s="42"/>
      <c r="F79" s="42"/>
      <c r="G79" s="50">
        <v>508</v>
      </c>
      <c r="H79" s="50">
        <v>32833</v>
      </c>
      <c r="I79" s="50">
        <v>729.96</v>
      </c>
      <c r="J79" s="47"/>
      <c r="K79" s="47"/>
      <c r="L79" s="47"/>
      <c r="M79" s="47"/>
    </row>
    <row r="80" spans="1:13" ht="12.75">
      <c r="A80" s="42"/>
      <c r="B80" s="42" t="s">
        <v>113</v>
      </c>
      <c r="C80" s="44">
        <v>39600</v>
      </c>
      <c r="D80" s="44">
        <v>39600</v>
      </c>
      <c r="E80" s="42"/>
      <c r="F80" s="42"/>
      <c r="G80" s="50">
        <v>450000</v>
      </c>
      <c r="H80" s="50">
        <v>900000</v>
      </c>
      <c r="I80" s="50">
        <v>728444.55</v>
      </c>
      <c r="J80" s="47"/>
      <c r="K80" s="47"/>
      <c r="L80" s="47"/>
      <c r="M80" s="47"/>
    </row>
    <row r="81" spans="1:13" ht="12.75">
      <c r="A81" s="42"/>
      <c r="B81" s="42" t="s">
        <v>114</v>
      </c>
      <c r="C81" s="44">
        <v>39600</v>
      </c>
      <c r="D81" s="44">
        <v>39600</v>
      </c>
      <c r="E81" s="42"/>
      <c r="F81" s="42"/>
      <c r="G81" s="50">
        <v>230950</v>
      </c>
      <c r="H81" s="50">
        <v>461900</v>
      </c>
      <c r="I81" s="50">
        <v>373853.93</v>
      </c>
      <c r="J81" s="47"/>
      <c r="K81" s="47"/>
      <c r="L81" s="47"/>
      <c r="M81" s="47"/>
    </row>
    <row r="82" spans="1:13" ht="12.75">
      <c r="A82" s="42"/>
      <c r="B82" s="42" t="s">
        <v>60</v>
      </c>
      <c r="C82" s="44">
        <v>39600</v>
      </c>
      <c r="D82" s="44">
        <v>39600</v>
      </c>
      <c r="E82" s="42"/>
      <c r="F82" s="42"/>
      <c r="G82" s="50">
        <v>47349</v>
      </c>
      <c r="H82" s="50">
        <v>100000</v>
      </c>
      <c r="I82" s="50">
        <v>91041.48</v>
      </c>
      <c r="J82" s="47"/>
      <c r="K82" s="47"/>
      <c r="L82" s="47"/>
      <c r="M82" s="47"/>
    </row>
    <row r="83" spans="1:13" ht="12.75">
      <c r="A83" s="42"/>
      <c r="B83" s="42" t="s">
        <v>61</v>
      </c>
      <c r="C83" s="44">
        <v>40330</v>
      </c>
      <c r="D83" s="44">
        <v>40330</v>
      </c>
      <c r="E83" s="42"/>
      <c r="F83" s="42"/>
      <c r="G83" s="50">
        <v>2273463</v>
      </c>
      <c r="H83" s="50">
        <v>4800000</v>
      </c>
      <c r="I83" s="50">
        <v>3874214.7</v>
      </c>
      <c r="J83" s="47"/>
      <c r="K83" s="47"/>
      <c r="L83" s="47"/>
      <c r="M83" s="47"/>
    </row>
    <row r="84" spans="1:13" ht="12.75">
      <c r="A84" s="42"/>
      <c r="B84" s="42" t="s">
        <v>62</v>
      </c>
      <c r="C84" s="44">
        <v>40330</v>
      </c>
      <c r="D84" s="44">
        <v>40330</v>
      </c>
      <c r="E84" s="42"/>
      <c r="F84" s="42"/>
      <c r="G84" s="50">
        <v>219841</v>
      </c>
      <c r="H84" s="50">
        <v>500000</v>
      </c>
      <c r="I84" s="50">
        <v>387799.43</v>
      </c>
      <c r="J84" s="47"/>
      <c r="K84" s="47"/>
      <c r="L84" s="47"/>
      <c r="M84" s="47"/>
    </row>
    <row r="85" spans="1:13" ht="12.75">
      <c r="A85" s="42"/>
      <c r="B85" s="42" t="s">
        <v>67</v>
      </c>
      <c r="C85" s="44">
        <v>39539</v>
      </c>
      <c r="D85" s="44">
        <v>40695</v>
      </c>
      <c r="E85" s="42"/>
      <c r="F85" s="42" t="s">
        <v>115</v>
      </c>
      <c r="G85" s="50">
        <v>4491629</v>
      </c>
      <c r="H85" s="50">
        <v>66000000</v>
      </c>
      <c r="I85" s="50">
        <v>8227763.24</v>
      </c>
      <c r="J85" s="47"/>
      <c r="K85" s="47"/>
      <c r="L85" s="47"/>
      <c r="M85" s="47"/>
    </row>
    <row r="86" spans="1:13" ht="12.75">
      <c r="A86" s="42"/>
      <c r="B86" s="42" t="s">
        <v>68</v>
      </c>
      <c r="C86" s="44">
        <v>39539</v>
      </c>
      <c r="D86" s="44">
        <v>40695</v>
      </c>
      <c r="E86" s="42"/>
      <c r="F86" s="42" t="s">
        <v>115</v>
      </c>
      <c r="G86" s="50">
        <v>3062474</v>
      </c>
      <c r="H86" s="50">
        <v>45000000</v>
      </c>
      <c r="I86" s="50">
        <v>4821605.971279024</v>
      </c>
      <c r="J86" s="47"/>
      <c r="K86" s="47"/>
      <c r="L86" s="47"/>
      <c r="M86" s="47"/>
    </row>
    <row r="87" spans="1:9" ht="12.75">
      <c r="A87" s="42"/>
      <c r="B87" s="42" t="s">
        <v>116</v>
      </c>
      <c r="C87" s="44">
        <v>41244</v>
      </c>
      <c r="D87" s="44">
        <v>41244</v>
      </c>
      <c r="E87" s="42"/>
      <c r="F87" s="42"/>
      <c r="G87" s="50">
        <v>435803</v>
      </c>
      <c r="H87" s="50">
        <v>4560000</v>
      </c>
      <c r="I87" s="50">
        <v>636467.58</v>
      </c>
    </row>
    <row r="88" spans="1:9" ht="12.75">
      <c r="A88" s="42"/>
      <c r="B88" s="42" t="s">
        <v>117</v>
      </c>
      <c r="C88" s="44">
        <v>39965</v>
      </c>
      <c r="D88" s="44">
        <v>39965</v>
      </c>
      <c r="E88" s="42"/>
      <c r="F88" s="42"/>
      <c r="G88" s="50">
        <v>62500</v>
      </c>
      <c r="H88" s="50">
        <v>125000</v>
      </c>
      <c r="I88" s="50">
        <v>95682</v>
      </c>
    </row>
    <row r="89" spans="1:9" ht="12.75">
      <c r="A89" s="42"/>
      <c r="B89" s="42" t="s">
        <v>118</v>
      </c>
      <c r="C89" s="44">
        <v>41061</v>
      </c>
      <c r="D89" s="44">
        <v>41061</v>
      </c>
      <c r="E89" s="42"/>
      <c r="F89" s="42"/>
      <c r="G89" s="50">
        <v>94930</v>
      </c>
      <c r="H89" s="50">
        <v>456000</v>
      </c>
      <c r="I89" s="50">
        <v>143035.24</v>
      </c>
    </row>
    <row r="90" spans="1:9" ht="12.75">
      <c r="A90" s="42"/>
      <c r="B90" s="42" t="s">
        <v>119</v>
      </c>
      <c r="C90" s="44">
        <v>39600</v>
      </c>
      <c r="D90" s="44">
        <v>40330</v>
      </c>
      <c r="E90" s="42"/>
      <c r="F90" s="42" t="s">
        <v>115</v>
      </c>
      <c r="G90" s="50">
        <v>1496415</v>
      </c>
      <c r="H90" s="50">
        <v>5700000</v>
      </c>
      <c r="I90" s="50">
        <v>2550045.02</v>
      </c>
    </row>
    <row r="91" spans="1:9" ht="13.5" thickBot="1">
      <c r="A91" s="42"/>
      <c r="B91" s="42" t="s">
        <v>74</v>
      </c>
      <c r="C91" s="44">
        <v>39539</v>
      </c>
      <c r="D91" s="44">
        <v>40695</v>
      </c>
      <c r="E91" s="42"/>
      <c r="F91" s="42" t="s">
        <v>115</v>
      </c>
      <c r="G91" s="50">
        <v>442357</v>
      </c>
      <c r="H91" s="50">
        <v>6500000</v>
      </c>
      <c r="I91" s="50">
        <v>834092.67</v>
      </c>
    </row>
    <row r="92" spans="1:9" ht="13.5" thickTop="1">
      <c r="A92" s="51"/>
      <c r="B92" s="51"/>
      <c r="C92" s="52"/>
      <c r="D92" s="52"/>
      <c r="E92" s="51"/>
      <c r="F92" s="42" t="s">
        <v>76</v>
      </c>
      <c r="G92" s="46">
        <v>13335822</v>
      </c>
      <c r="H92" s="46">
        <v>136918024</v>
      </c>
      <c r="I92" s="46">
        <f>SUM(I78:I91)</f>
        <v>22803021.841279022</v>
      </c>
    </row>
    <row r="93" spans="7:9" ht="12.75">
      <c r="G93" s="47"/>
      <c r="H93" s="47"/>
      <c r="I93" s="47"/>
    </row>
    <row r="94" spans="1:9" ht="12.75">
      <c r="A94" s="39" t="s">
        <v>77</v>
      </c>
      <c r="G94" s="47"/>
      <c r="H94" s="47"/>
      <c r="I94" s="47"/>
    </row>
    <row r="95" spans="1:13" ht="25.5">
      <c r="A95" s="48" t="s">
        <v>38</v>
      </c>
      <c r="B95" s="48" t="s">
        <v>52</v>
      </c>
      <c r="C95" s="48" t="s">
        <v>53</v>
      </c>
      <c r="D95" s="48" t="s">
        <v>54</v>
      </c>
      <c r="E95" s="48" t="s">
        <v>55</v>
      </c>
      <c r="F95" s="48" t="s">
        <v>56</v>
      </c>
      <c r="G95" s="49"/>
      <c r="H95" s="49"/>
      <c r="I95" s="49"/>
      <c r="J95" s="41"/>
      <c r="K95" s="41"/>
      <c r="L95" s="41"/>
      <c r="M95" s="41"/>
    </row>
    <row r="96" spans="1:9" ht="12.75">
      <c r="A96" s="42">
        <v>1158760</v>
      </c>
      <c r="B96" s="42" t="s">
        <v>120</v>
      </c>
      <c r="C96" s="44">
        <v>41061</v>
      </c>
      <c r="D96" s="44">
        <v>41061</v>
      </c>
      <c r="E96" s="42"/>
      <c r="F96" s="42"/>
      <c r="G96" s="47"/>
      <c r="H96" s="47"/>
      <c r="I96" s="47"/>
    </row>
    <row r="97" spans="1:9" ht="12.75">
      <c r="A97" s="42"/>
      <c r="B97" s="42" t="s">
        <v>121</v>
      </c>
      <c r="C97" s="44">
        <v>39600</v>
      </c>
      <c r="D97" s="44">
        <v>40330</v>
      </c>
      <c r="E97" s="42"/>
      <c r="F97" s="42" t="s">
        <v>115</v>
      </c>
      <c r="G97" s="47"/>
      <c r="H97" s="47"/>
      <c r="I97" s="47"/>
    </row>
    <row r="98" spans="1:9" ht="12.75">
      <c r="A98" s="42"/>
      <c r="B98" s="42" t="s">
        <v>122</v>
      </c>
      <c r="C98" s="44">
        <v>40330</v>
      </c>
      <c r="D98" s="44">
        <v>40330</v>
      </c>
      <c r="E98" s="42"/>
      <c r="F98" s="42"/>
      <c r="G98" s="47"/>
      <c r="H98" s="47"/>
      <c r="I98" s="47"/>
    </row>
    <row r="99" spans="1:9" ht="12.75">
      <c r="A99" s="42"/>
      <c r="B99" s="42" t="s">
        <v>123</v>
      </c>
      <c r="C99" s="44">
        <v>39539</v>
      </c>
      <c r="D99" s="44">
        <v>39600</v>
      </c>
      <c r="E99" s="42"/>
      <c r="F99" s="42" t="s">
        <v>115</v>
      </c>
      <c r="G99" s="47"/>
      <c r="H99" s="47"/>
      <c r="I99" s="47"/>
    </row>
    <row r="100" spans="1:9" ht="12.75">
      <c r="A100" s="42"/>
      <c r="B100" s="42" t="s">
        <v>124</v>
      </c>
      <c r="C100" s="44">
        <v>39600</v>
      </c>
      <c r="D100" s="44">
        <v>40330</v>
      </c>
      <c r="E100" s="42"/>
      <c r="F100" s="42" t="s">
        <v>115</v>
      </c>
      <c r="G100" s="47"/>
      <c r="H100" s="47"/>
      <c r="I100" s="47"/>
    </row>
    <row r="101" spans="1:9" ht="12.75">
      <c r="A101" s="42"/>
      <c r="B101" s="42" t="s">
        <v>125</v>
      </c>
      <c r="C101" s="44">
        <v>39539</v>
      </c>
      <c r="D101" s="44">
        <v>39965</v>
      </c>
      <c r="E101" s="42"/>
      <c r="F101" s="42" t="s">
        <v>115</v>
      </c>
      <c r="G101" s="47"/>
      <c r="H101" s="47"/>
      <c r="I101" s="47"/>
    </row>
    <row r="102" spans="7:9" ht="12.75">
      <c r="G102" s="47"/>
      <c r="H102" s="47"/>
      <c r="I102" s="47"/>
    </row>
    <row r="103" spans="1:9" ht="12.75">
      <c r="A103" s="39" t="s">
        <v>126</v>
      </c>
      <c r="G103" s="47"/>
      <c r="H103" s="47"/>
      <c r="I103" s="47"/>
    </row>
    <row r="104" spans="1:13" ht="25.5">
      <c r="A104" s="48" t="s">
        <v>38</v>
      </c>
      <c r="B104" s="48" t="s">
        <v>52</v>
      </c>
      <c r="C104" s="48" t="s">
        <v>53</v>
      </c>
      <c r="D104" s="48" t="s">
        <v>54</v>
      </c>
      <c r="E104" s="48" t="s">
        <v>55</v>
      </c>
      <c r="F104" s="48" t="s">
        <v>56</v>
      </c>
      <c r="G104" s="49"/>
      <c r="H104" s="49"/>
      <c r="I104" s="49"/>
      <c r="J104" s="41"/>
      <c r="K104" s="41"/>
      <c r="L104" s="41"/>
      <c r="M104" s="41"/>
    </row>
    <row r="105" spans="1:9" ht="12.75">
      <c r="A105" s="42">
        <v>1158760</v>
      </c>
      <c r="B105" s="42" t="s">
        <v>127</v>
      </c>
      <c r="C105" s="44">
        <v>40299</v>
      </c>
      <c r="D105" s="44">
        <v>40299</v>
      </c>
      <c r="E105" s="42"/>
      <c r="F105" s="42"/>
      <c r="G105" s="47"/>
      <c r="H105" s="47"/>
      <c r="I105" s="47"/>
    </row>
    <row r="106" spans="1:9" ht="12.75">
      <c r="A106" s="42"/>
      <c r="B106" s="42" t="s">
        <v>128</v>
      </c>
      <c r="C106" s="44">
        <v>40299</v>
      </c>
      <c r="D106" s="44">
        <v>40299</v>
      </c>
      <c r="E106" s="42"/>
      <c r="F106" s="42"/>
      <c r="G106" s="47"/>
      <c r="H106" s="47"/>
      <c r="I106" s="47"/>
    </row>
    <row r="107" spans="7:9" ht="12.75">
      <c r="G107" s="47"/>
      <c r="H107" s="47"/>
      <c r="I107" s="47"/>
    </row>
    <row r="108" spans="1:9" ht="12.75">
      <c r="A108" s="39" t="s">
        <v>102</v>
      </c>
      <c r="G108" s="47"/>
      <c r="H108" s="47"/>
      <c r="I108" s="47"/>
    </row>
    <row r="109" spans="1:13" ht="25.5">
      <c r="A109" s="48" t="s">
        <v>38</v>
      </c>
      <c r="B109" s="48" t="s">
        <v>52</v>
      </c>
      <c r="C109" s="48" t="s">
        <v>53</v>
      </c>
      <c r="D109" s="48" t="s">
        <v>54</v>
      </c>
      <c r="E109" s="48" t="s">
        <v>55</v>
      </c>
      <c r="F109" s="48" t="s">
        <v>56</v>
      </c>
      <c r="G109" s="49"/>
      <c r="H109" s="49"/>
      <c r="I109" s="49"/>
      <c r="J109" s="41"/>
      <c r="K109" s="41"/>
      <c r="L109" s="41"/>
      <c r="M109" s="41"/>
    </row>
    <row r="110" spans="1:9" ht="12.75">
      <c r="A110" s="42">
        <v>1158760</v>
      </c>
      <c r="B110" s="42" t="s">
        <v>129</v>
      </c>
      <c r="C110" s="44">
        <v>39539</v>
      </c>
      <c r="D110" s="44">
        <v>39600</v>
      </c>
      <c r="E110" s="42"/>
      <c r="F110" s="42" t="s">
        <v>115</v>
      </c>
      <c r="G110" s="47"/>
      <c r="H110" s="47"/>
      <c r="I110" s="47"/>
    </row>
    <row r="111" spans="1:9" ht="12.75">
      <c r="A111" s="42"/>
      <c r="B111" s="42" t="s">
        <v>130</v>
      </c>
      <c r="C111" s="44">
        <v>39539</v>
      </c>
      <c r="D111" s="44">
        <v>39600</v>
      </c>
      <c r="E111" s="42"/>
      <c r="F111" s="42" t="s">
        <v>115</v>
      </c>
      <c r="G111" s="47"/>
      <c r="H111" s="47"/>
      <c r="I111" s="47"/>
    </row>
    <row r="112" spans="1:9" ht="12.75">
      <c r="A112" s="42"/>
      <c r="B112" s="42" t="s">
        <v>131</v>
      </c>
      <c r="C112" s="44">
        <v>39539</v>
      </c>
      <c r="D112" s="44">
        <v>39965</v>
      </c>
      <c r="E112" s="42"/>
      <c r="F112" s="42" t="s">
        <v>115</v>
      </c>
      <c r="G112" s="47"/>
      <c r="H112" s="47"/>
      <c r="I112" s="47"/>
    </row>
    <row r="113" spans="7:9" ht="12.75">
      <c r="G113" s="47"/>
      <c r="H113" s="47"/>
      <c r="I113" s="47"/>
    </row>
    <row r="114" spans="7:9" ht="12.75">
      <c r="G114" s="47"/>
      <c r="H114" s="47"/>
      <c r="I114" s="47"/>
    </row>
    <row r="115" spans="1:2" ht="12.75">
      <c r="A115" s="38" t="s">
        <v>0</v>
      </c>
      <c r="B115" s="38" t="s">
        <v>1</v>
      </c>
    </row>
    <row r="116" spans="1:2" ht="12.75">
      <c r="A116" s="39" t="s">
        <v>10</v>
      </c>
      <c r="B116" s="39" t="s">
        <v>12</v>
      </c>
    </row>
    <row r="118" spans="1:13" ht="38.25">
      <c r="A118" s="40" t="s">
        <v>0</v>
      </c>
      <c r="B118" s="40" t="s">
        <v>38</v>
      </c>
      <c r="C118" s="40" t="s">
        <v>4</v>
      </c>
      <c r="D118" s="40" t="s">
        <v>5</v>
      </c>
      <c r="E118" s="40" t="s">
        <v>6</v>
      </c>
      <c r="F118" s="40" t="s">
        <v>7</v>
      </c>
      <c r="G118" s="40" t="s">
        <v>8</v>
      </c>
      <c r="H118" s="40" t="s">
        <v>46</v>
      </c>
      <c r="I118" s="40" t="s">
        <v>47</v>
      </c>
      <c r="J118" s="40" t="s">
        <v>48</v>
      </c>
      <c r="K118" s="40" t="s">
        <v>49</v>
      </c>
      <c r="L118" s="40" t="s">
        <v>50</v>
      </c>
      <c r="M118" s="40" t="s">
        <v>51</v>
      </c>
    </row>
    <row r="119" spans="1:13" ht="13.5" thickBot="1">
      <c r="A119" s="42" t="s">
        <v>10</v>
      </c>
      <c r="B119" s="43">
        <v>1158761</v>
      </c>
      <c r="C119" s="42" t="s">
        <v>9</v>
      </c>
      <c r="D119" s="42" t="s">
        <v>9</v>
      </c>
      <c r="E119" s="42">
        <v>160</v>
      </c>
      <c r="F119" s="44">
        <v>39387</v>
      </c>
      <c r="G119" s="44">
        <v>41214</v>
      </c>
      <c r="H119" s="44">
        <v>40695</v>
      </c>
      <c r="I119" s="44">
        <v>42522</v>
      </c>
      <c r="J119" s="45">
        <v>13335823</v>
      </c>
      <c r="K119" s="45">
        <v>0</v>
      </c>
      <c r="L119" s="45">
        <v>13335822</v>
      </c>
      <c r="M119" s="45">
        <f>M120</f>
        <v>22803021.841279022</v>
      </c>
    </row>
    <row r="120" spans="10:13" ht="13.5" thickTop="1">
      <c r="J120" s="46">
        <v>13335823</v>
      </c>
      <c r="K120" s="46">
        <v>0</v>
      </c>
      <c r="L120" s="46">
        <v>13335822</v>
      </c>
      <c r="M120" s="46">
        <v>22803021.841279022</v>
      </c>
    </row>
    <row r="121" spans="10:13" ht="12.75">
      <c r="J121" s="47"/>
      <c r="K121" s="47"/>
      <c r="L121" s="47"/>
      <c r="M121" s="47"/>
    </row>
    <row r="122" spans="1:13" ht="25.5">
      <c r="A122" s="48" t="s">
        <v>38</v>
      </c>
      <c r="B122" s="48" t="s">
        <v>52</v>
      </c>
      <c r="C122" s="48" t="s">
        <v>53</v>
      </c>
      <c r="D122" s="48" t="s">
        <v>54</v>
      </c>
      <c r="E122" s="48" t="s">
        <v>55</v>
      </c>
      <c r="F122" s="48" t="s">
        <v>56</v>
      </c>
      <c r="G122" s="48" t="s">
        <v>50</v>
      </c>
      <c r="H122" s="48" t="s">
        <v>57</v>
      </c>
      <c r="I122" s="48" t="s">
        <v>51</v>
      </c>
      <c r="J122" s="49"/>
      <c r="K122" s="49"/>
      <c r="L122" s="49"/>
      <c r="M122" s="49"/>
    </row>
    <row r="123" spans="1:13" ht="12.75">
      <c r="A123" s="42">
        <v>1158761</v>
      </c>
      <c r="B123" s="42" t="s">
        <v>111</v>
      </c>
      <c r="C123" s="44">
        <v>40330</v>
      </c>
      <c r="D123" s="44">
        <v>40330</v>
      </c>
      <c r="E123" s="42"/>
      <c r="F123" s="42"/>
      <c r="G123" s="50">
        <v>27603</v>
      </c>
      <c r="H123" s="50">
        <v>1782291</v>
      </c>
      <c r="I123" s="50">
        <v>38246.07</v>
      </c>
      <c r="J123" s="47"/>
      <c r="K123" s="47"/>
      <c r="L123" s="47"/>
      <c r="M123" s="47"/>
    </row>
    <row r="124" spans="1:13" ht="12.75">
      <c r="A124" s="42"/>
      <c r="B124" s="42" t="s">
        <v>112</v>
      </c>
      <c r="C124" s="44">
        <v>40330</v>
      </c>
      <c r="D124" s="44">
        <v>40330</v>
      </c>
      <c r="E124" s="42"/>
      <c r="F124" s="42"/>
      <c r="G124" s="50">
        <v>508</v>
      </c>
      <c r="H124" s="50">
        <v>32833</v>
      </c>
      <c r="I124" s="50">
        <v>729.96</v>
      </c>
      <c r="J124" s="47"/>
      <c r="K124" s="47"/>
      <c r="L124" s="47"/>
      <c r="M124" s="47"/>
    </row>
    <row r="125" spans="1:13" ht="12.75">
      <c r="A125" s="42"/>
      <c r="B125" s="42" t="s">
        <v>113</v>
      </c>
      <c r="C125" s="44">
        <v>39600</v>
      </c>
      <c r="D125" s="44">
        <v>39600</v>
      </c>
      <c r="E125" s="42"/>
      <c r="F125" s="42"/>
      <c r="G125" s="50">
        <v>450000</v>
      </c>
      <c r="H125" s="50">
        <v>900000</v>
      </c>
      <c r="I125" s="50">
        <v>728444.55</v>
      </c>
      <c r="J125" s="47"/>
      <c r="K125" s="47"/>
      <c r="L125" s="47"/>
      <c r="M125" s="47"/>
    </row>
    <row r="126" spans="1:13" ht="12.75">
      <c r="A126" s="42"/>
      <c r="B126" s="42" t="s">
        <v>114</v>
      </c>
      <c r="C126" s="44">
        <v>39600</v>
      </c>
      <c r="D126" s="44">
        <v>39600</v>
      </c>
      <c r="E126" s="42"/>
      <c r="F126" s="42"/>
      <c r="G126" s="50">
        <v>230950</v>
      </c>
      <c r="H126" s="50">
        <v>461900</v>
      </c>
      <c r="I126" s="50">
        <v>373853.93</v>
      </c>
      <c r="J126" s="47"/>
      <c r="K126" s="47"/>
      <c r="L126" s="47"/>
      <c r="M126" s="47"/>
    </row>
    <row r="127" spans="1:13" ht="12.75">
      <c r="A127" s="42"/>
      <c r="B127" s="42" t="s">
        <v>60</v>
      </c>
      <c r="C127" s="44">
        <v>39600</v>
      </c>
      <c r="D127" s="44">
        <v>39600</v>
      </c>
      <c r="E127" s="42"/>
      <c r="F127" s="42"/>
      <c r="G127" s="50">
        <v>47349</v>
      </c>
      <c r="H127" s="50">
        <v>100000</v>
      </c>
      <c r="I127" s="50">
        <v>91041.48</v>
      </c>
      <c r="J127" s="47"/>
      <c r="K127" s="47"/>
      <c r="L127" s="47"/>
      <c r="M127" s="47"/>
    </row>
    <row r="128" spans="1:13" ht="12.75">
      <c r="A128" s="42"/>
      <c r="B128" s="42" t="s">
        <v>61</v>
      </c>
      <c r="C128" s="44">
        <v>40330</v>
      </c>
      <c r="D128" s="44">
        <v>40330</v>
      </c>
      <c r="E128" s="42"/>
      <c r="F128" s="42"/>
      <c r="G128" s="50">
        <v>2273463</v>
      </c>
      <c r="H128" s="50">
        <v>4800000</v>
      </c>
      <c r="I128" s="50">
        <v>3874214.7</v>
      </c>
      <c r="J128" s="47"/>
      <c r="K128" s="47"/>
      <c r="L128" s="47"/>
      <c r="M128" s="47"/>
    </row>
    <row r="129" spans="1:13" ht="12.75">
      <c r="A129" s="42"/>
      <c r="B129" s="42" t="s">
        <v>62</v>
      </c>
      <c r="C129" s="44">
        <v>40330</v>
      </c>
      <c r="D129" s="44">
        <v>40330</v>
      </c>
      <c r="E129" s="42"/>
      <c r="F129" s="42"/>
      <c r="G129" s="50">
        <v>219841</v>
      </c>
      <c r="H129" s="50">
        <v>500000</v>
      </c>
      <c r="I129" s="50">
        <v>387799.43</v>
      </c>
      <c r="J129" s="47"/>
      <c r="K129" s="47"/>
      <c r="L129" s="47"/>
      <c r="M129" s="47"/>
    </row>
    <row r="130" spans="1:13" ht="12.75">
      <c r="A130" s="42"/>
      <c r="B130" s="42" t="s">
        <v>67</v>
      </c>
      <c r="C130" s="44">
        <v>39539</v>
      </c>
      <c r="D130" s="44">
        <v>40695</v>
      </c>
      <c r="E130" s="42"/>
      <c r="F130" s="42" t="s">
        <v>115</v>
      </c>
      <c r="G130" s="50">
        <v>4491629</v>
      </c>
      <c r="H130" s="50">
        <v>66000000</v>
      </c>
      <c r="I130" s="50">
        <v>8227763.24</v>
      </c>
      <c r="J130" s="47"/>
      <c r="K130" s="47"/>
      <c r="L130" s="47"/>
      <c r="M130" s="47"/>
    </row>
    <row r="131" spans="1:13" ht="12.75">
      <c r="A131" s="42"/>
      <c r="B131" s="42" t="s">
        <v>68</v>
      </c>
      <c r="C131" s="44">
        <v>39539</v>
      </c>
      <c r="D131" s="44">
        <v>40695</v>
      </c>
      <c r="E131" s="42"/>
      <c r="F131" s="42" t="s">
        <v>115</v>
      </c>
      <c r="G131" s="50">
        <v>3062474</v>
      </c>
      <c r="H131" s="50">
        <v>45000000</v>
      </c>
      <c r="I131" s="50">
        <v>4821605.971279024</v>
      </c>
      <c r="J131" s="47"/>
      <c r="K131" s="47"/>
      <c r="L131" s="47"/>
      <c r="M131" s="47"/>
    </row>
    <row r="132" spans="1:9" ht="12.75">
      <c r="A132" s="42"/>
      <c r="B132" s="42" t="s">
        <v>116</v>
      </c>
      <c r="C132" s="44">
        <v>41244</v>
      </c>
      <c r="D132" s="44">
        <v>41244</v>
      </c>
      <c r="E132" s="42"/>
      <c r="F132" s="42"/>
      <c r="G132" s="50">
        <v>435803</v>
      </c>
      <c r="H132" s="50">
        <v>4560000</v>
      </c>
      <c r="I132" s="50">
        <v>636467.58</v>
      </c>
    </row>
    <row r="133" spans="1:9" ht="12.75">
      <c r="A133" s="42"/>
      <c r="B133" s="42" t="s">
        <v>117</v>
      </c>
      <c r="C133" s="44">
        <v>39965</v>
      </c>
      <c r="D133" s="44">
        <v>39965</v>
      </c>
      <c r="E133" s="42"/>
      <c r="F133" s="42"/>
      <c r="G133" s="50">
        <v>62500</v>
      </c>
      <c r="H133" s="50">
        <v>125000</v>
      </c>
      <c r="I133" s="50">
        <v>95682</v>
      </c>
    </row>
    <row r="134" spans="1:9" ht="12.75">
      <c r="A134" s="42"/>
      <c r="B134" s="42" t="s">
        <v>118</v>
      </c>
      <c r="C134" s="44">
        <v>41061</v>
      </c>
      <c r="D134" s="44">
        <v>41061</v>
      </c>
      <c r="E134" s="42"/>
      <c r="F134" s="42"/>
      <c r="G134" s="50">
        <v>94930</v>
      </c>
      <c r="H134" s="50">
        <v>456000</v>
      </c>
      <c r="I134" s="50">
        <v>143035.24</v>
      </c>
    </row>
    <row r="135" spans="1:9" ht="12.75">
      <c r="A135" s="42"/>
      <c r="B135" s="42" t="s">
        <v>119</v>
      </c>
      <c r="C135" s="44">
        <v>39600</v>
      </c>
      <c r="D135" s="44">
        <v>40330</v>
      </c>
      <c r="E135" s="42"/>
      <c r="F135" s="42" t="s">
        <v>115</v>
      </c>
      <c r="G135" s="50">
        <v>1496415</v>
      </c>
      <c r="H135" s="50">
        <v>5700000</v>
      </c>
      <c r="I135" s="50">
        <v>2550045.02</v>
      </c>
    </row>
    <row r="136" spans="1:9" ht="13.5" thickBot="1">
      <c r="A136" s="42"/>
      <c r="B136" s="42" t="s">
        <v>74</v>
      </c>
      <c r="C136" s="44">
        <v>39539</v>
      </c>
      <c r="D136" s="44">
        <v>40695</v>
      </c>
      <c r="E136" s="42"/>
      <c r="F136" s="42" t="s">
        <v>115</v>
      </c>
      <c r="G136" s="50">
        <v>442357</v>
      </c>
      <c r="H136" s="50">
        <v>6500000</v>
      </c>
      <c r="I136" s="50">
        <v>834092.67</v>
      </c>
    </row>
    <row r="137" spans="1:9" ht="13.5" thickTop="1">
      <c r="A137" s="51"/>
      <c r="B137" s="51"/>
      <c r="C137" s="52"/>
      <c r="D137" s="52"/>
      <c r="E137" s="51"/>
      <c r="F137" s="42" t="s">
        <v>76</v>
      </c>
      <c r="G137" s="46">
        <v>13335822</v>
      </c>
      <c r="H137" s="46">
        <v>136918024</v>
      </c>
      <c r="I137" s="46">
        <f>SUM(I123:I136)</f>
        <v>22803021.841279022</v>
      </c>
    </row>
    <row r="138" spans="7:9" ht="12.75">
      <c r="G138" s="47"/>
      <c r="H138" s="47"/>
      <c r="I138" s="47"/>
    </row>
    <row r="139" spans="1:9" ht="12.75">
      <c r="A139" s="39" t="s">
        <v>77</v>
      </c>
      <c r="G139" s="47"/>
      <c r="H139" s="47"/>
      <c r="I139" s="47"/>
    </row>
    <row r="140" spans="1:13" ht="25.5">
      <c r="A140" s="48" t="s">
        <v>38</v>
      </c>
      <c r="B140" s="48" t="s">
        <v>52</v>
      </c>
      <c r="C140" s="48" t="s">
        <v>53</v>
      </c>
      <c r="D140" s="48" t="s">
        <v>54</v>
      </c>
      <c r="E140" s="48" t="s">
        <v>55</v>
      </c>
      <c r="F140" s="48" t="s">
        <v>56</v>
      </c>
      <c r="G140" s="49"/>
      <c r="H140" s="49"/>
      <c r="I140" s="49"/>
      <c r="J140" s="41"/>
      <c r="K140" s="41"/>
      <c r="L140" s="41"/>
      <c r="M140" s="41"/>
    </row>
    <row r="141" spans="1:9" ht="12.75">
      <c r="A141" s="42">
        <v>1158761</v>
      </c>
      <c r="B141" s="42" t="s">
        <v>120</v>
      </c>
      <c r="C141" s="44">
        <v>41061</v>
      </c>
      <c r="D141" s="44">
        <v>41061</v>
      </c>
      <c r="E141" s="42"/>
      <c r="F141" s="42"/>
      <c r="G141" s="47"/>
      <c r="H141" s="47"/>
      <c r="I141" s="47"/>
    </row>
    <row r="142" spans="1:9" ht="12.75">
      <c r="A142" s="42"/>
      <c r="B142" s="42" t="s">
        <v>121</v>
      </c>
      <c r="C142" s="44">
        <v>39600</v>
      </c>
      <c r="D142" s="44">
        <v>40330</v>
      </c>
      <c r="E142" s="42"/>
      <c r="F142" s="42" t="s">
        <v>115</v>
      </c>
      <c r="G142" s="47"/>
      <c r="H142" s="47"/>
      <c r="I142" s="47"/>
    </row>
    <row r="143" spans="1:9" ht="12.75">
      <c r="A143" s="42"/>
      <c r="B143" s="42" t="s">
        <v>122</v>
      </c>
      <c r="C143" s="44">
        <v>40330</v>
      </c>
      <c r="D143" s="44">
        <v>40330</v>
      </c>
      <c r="E143" s="42"/>
      <c r="F143" s="42"/>
      <c r="G143" s="47"/>
      <c r="H143" s="47"/>
      <c r="I143" s="47"/>
    </row>
    <row r="144" spans="1:9" ht="12.75">
      <c r="A144" s="42"/>
      <c r="B144" s="42" t="s">
        <v>123</v>
      </c>
      <c r="C144" s="44">
        <v>39539</v>
      </c>
      <c r="D144" s="44">
        <v>39600</v>
      </c>
      <c r="E144" s="42"/>
      <c r="F144" s="42" t="s">
        <v>115</v>
      </c>
      <c r="G144" s="47"/>
      <c r="H144" s="47"/>
      <c r="I144" s="47"/>
    </row>
    <row r="145" spans="1:9" ht="12.75">
      <c r="A145" s="42"/>
      <c r="B145" s="42" t="s">
        <v>124</v>
      </c>
      <c r="C145" s="44">
        <v>39600</v>
      </c>
      <c r="D145" s="44">
        <v>40330</v>
      </c>
      <c r="E145" s="42"/>
      <c r="F145" s="42" t="s">
        <v>115</v>
      </c>
      <c r="G145" s="47"/>
      <c r="H145" s="47"/>
      <c r="I145" s="47"/>
    </row>
    <row r="146" spans="1:9" ht="12.75">
      <c r="A146" s="42"/>
      <c r="B146" s="42" t="s">
        <v>125</v>
      </c>
      <c r="C146" s="44">
        <v>39539</v>
      </c>
      <c r="D146" s="44">
        <v>39965</v>
      </c>
      <c r="E146" s="42"/>
      <c r="F146" s="42" t="s">
        <v>115</v>
      </c>
      <c r="G146" s="47"/>
      <c r="H146" s="47"/>
      <c r="I146" s="47"/>
    </row>
    <row r="147" spans="7:9" ht="12.75">
      <c r="G147" s="47"/>
      <c r="H147" s="47"/>
      <c r="I147" s="47"/>
    </row>
    <row r="148" spans="1:9" ht="12.75">
      <c r="A148" s="39" t="s">
        <v>126</v>
      </c>
      <c r="G148" s="47"/>
      <c r="H148" s="47"/>
      <c r="I148" s="47"/>
    </row>
    <row r="149" spans="1:13" ht="25.5">
      <c r="A149" s="48" t="s">
        <v>38</v>
      </c>
      <c r="B149" s="48" t="s">
        <v>52</v>
      </c>
      <c r="C149" s="48" t="s">
        <v>53</v>
      </c>
      <c r="D149" s="48" t="s">
        <v>54</v>
      </c>
      <c r="E149" s="48" t="s">
        <v>55</v>
      </c>
      <c r="F149" s="48" t="s">
        <v>56</v>
      </c>
      <c r="G149" s="49"/>
      <c r="H149" s="49"/>
      <c r="I149" s="49"/>
      <c r="J149" s="41"/>
      <c r="K149" s="41"/>
      <c r="L149" s="41"/>
      <c r="M149" s="41"/>
    </row>
    <row r="150" spans="1:9" ht="12.75">
      <c r="A150" s="42">
        <v>1158761</v>
      </c>
      <c r="B150" s="42" t="s">
        <v>127</v>
      </c>
      <c r="C150" s="44">
        <v>40299</v>
      </c>
      <c r="D150" s="44">
        <v>40299</v>
      </c>
      <c r="E150" s="42"/>
      <c r="F150" s="42"/>
      <c r="G150" s="47"/>
      <c r="H150" s="47"/>
      <c r="I150" s="47"/>
    </row>
    <row r="151" spans="1:9" ht="12.75">
      <c r="A151" s="42"/>
      <c r="B151" s="42" t="s">
        <v>128</v>
      </c>
      <c r="C151" s="44">
        <v>40299</v>
      </c>
      <c r="D151" s="44">
        <v>40299</v>
      </c>
      <c r="E151" s="42"/>
      <c r="F151" s="42"/>
      <c r="G151" s="47"/>
      <c r="H151" s="47"/>
      <c r="I151" s="47"/>
    </row>
    <row r="152" spans="7:9" ht="12.75">
      <c r="G152" s="47"/>
      <c r="H152" s="47"/>
      <c r="I152" s="47"/>
    </row>
    <row r="153" spans="1:9" ht="12.75">
      <c r="A153" s="39" t="s">
        <v>102</v>
      </c>
      <c r="G153" s="47"/>
      <c r="H153" s="47"/>
      <c r="I153" s="47"/>
    </row>
    <row r="154" spans="1:13" ht="25.5">
      <c r="A154" s="48" t="s">
        <v>38</v>
      </c>
      <c r="B154" s="48" t="s">
        <v>52</v>
      </c>
      <c r="C154" s="48" t="s">
        <v>53</v>
      </c>
      <c r="D154" s="48" t="s">
        <v>54</v>
      </c>
      <c r="E154" s="48" t="s">
        <v>55</v>
      </c>
      <c r="F154" s="48" t="s">
        <v>56</v>
      </c>
      <c r="G154" s="49"/>
      <c r="H154" s="49"/>
      <c r="I154" s="49"/>
      <c r="J154" s="41"/>
      <c r="K154" s="41"/>
      <c r="L154" s="41"/>
      <c r="M154" s="41"/>
    </row>
    <row r="155" spans="1:9" ht="12.75">
      <c r="A155" s="42">
        <v>1158761</v>
      </c>
      <c r="B155" s="42" t="s">
        <v>129</v>
      </c>
      <c r="C155" s="44">
        <v>39539</v>
      </c>
      <c r="D155" s="44">
        <v>39600</v>
      </c>
      <c r="E155" s="42"/>
      <c r="F155" s="42" t="s">
        <v>115</v>
      </c>
      <c r="G155" s="47"/>
      <c r="H155" s="47"/>
      <c r="I155" s="47"/>
    </row>
    <row r="156" spans="1:9" ht="12.75">
      <c r="A156" s="42"/>
      <c r="B156" s="42" t="s">
        <v>130</v>
      </c>
      <c r="C156" s="44">
        <v>39539</v>
      </c>
      <c r="D156" s="44">
        <v>39600</v>
      </c>
      <c r="E156" s="42"/>
      <c r="F156" s="42" t="s">
        <v>115</v>
      </c>
      <c r="G156" s="47"/>
      <c r="H156" s="47"/>
      <c r="I156" s="47"/>
    </row>
    <row r="157" spans="1:9" ht="12.75">
      <c r="A157" s="42"/>
      <c r="B157" s="42" t="s">
        <v>131</v>
      </c>
      <c r="C157" s="44">
        <v>39539</v>
      </c>
      <c r="D157" s="44">
        <v>39965</v>
      </c>
      <c r="E157" s="42"/>
      <c r="F157" s="42" t="s">
        <v>115</v>
      </c>
      <c r="G157" s="47"/>
      <c r="H157" s="47"/>
      <c r="I157" s="47"/>
    </row>
    <row r="158" spans="7:9" ht="12.75">
      <c r="G158" s="47"/>
      <c r="H158" s="47"/>
      <c r="I158" s="47"/>
    </row>
    <row r="159" spans="7:9" ht="12.75">
      <c r="G159" s="47"/>
      <c r="H159" s="47"/>
      <c r="I159" s="47"/>
    </row>
    <row r="160" spans="1:2" ht="12.75">
      <c r="A160" s="38" t="s">
        <v>0</v>
      </c>
      <c r="B160" s="38" t="s">
        <v>1</v>
      </c>
    </row>
    <row r="161" spans="1:2" ht="12.75">
      <c r="A161" s="39" t="s">
        <v>10</v>
      </c>
      <c r="B161" s="39" t="s">
        <v>13</v>
      </c>
    </row>
    <row r="163" spans="1:13" ht="38.25">
      <c r="A163" s="40" t="s">
        <v>0</v>
      </c>
      <c r="B163" s="40" t="s">
        <v>38</v>
      </c>
      <c r="C163" s="40" t="s">
        <v>4</v>
      </c>
      <c r="D163" s="40" t="s">
        <v>5</v>
      </c>
      <c r="E163" s="40" t="s">
        <v>6</v>
      </c>
      <c r="F163" s="40" t="s">
        <v>7</v>
      </c>
      <c r="G163" s="40" t="s">
        <v>8</v>
      </c>
      <c r="H163" s="40" t="s">
        <v>46</v>
      </c>
      <c r="I163" s="40" t="s">
        <v>47</v>
      </c>
      <c r="J163" s="40" t="s">
        <v>48</v>
      </c>
      <c r="K163" s="40" t="s">
        <v>49</v>
      </c>
      <c r="L163" s="40" t="s">
        <v>50</v>
      </c>
      <c r="M163" s="40" t="s">
        <v>51</v>
      </c>
    </row>
    <row r="164" spans="1:13" ht="13.5" thickBot="1">
      <c r="A164" s="42" t="s">
        <v>10</v>
      </c>
      <c r="B164" s="43">
        <v>1162214</v>
      </c>
      <c r="C164" s="42" t="s">
        <v>9</v>
      </c>
      <c r="D164" s="42" t="s">
        <v>9</v>
      </c>
      <c r="E164" s="42">
        <v>455</v>
      </c>
      <c r="F164" s="44">
        <v>40695</v>
      </c>
      <c r="G164" s="44">
        <v>11475</v>
      </c>
      <c r="H164" s="44"/>
      <c r="I164" s="44"/>
      <c r="J164" s="45">
        <v>104319780</v>
      </c>
      <c r="K164" s="45">
        <v>0</v>
      </c>
      <c r="L164" s="45">
        <v>104319780</v>
      </c>
      <c r="M164" s="45">
        <f>M165</f>
        <v>366609201.0583569</v>
      </c>
    </row>
    <row r="165" spans="10:13" ht="13.5" thickTop="1">
      <c r="J165" s="46">
        <v>104319780</v>
      </c>
      <c r="K165" s="46">
        <v>0</v>
      </c>
      <c r="L165" s="46">
        <v>104319780</v>
      </c>
      <c r="M165" s="46">
        <v>366609201.0583569</v>
      </c>
    </row>
    <row r="166" spans="10:13" ht="12.75">
      <c r="J166" s="47"/>
      <c r="K166" s="47"/>
      <c r="L166" s="47"/>
      <c r="M166" s="47"/>
    </row>
    <row r="167" spans="1:13" ht="25.5">
      <c r="A167" s="48" t="s">
        <v>38</v>
      </c>
      <c r="B167" s="48" t="s">
        <v>52</v>
      </c>
      <c r="C167" s="48" t="s">
        <v>53</v>
      </c>
      <c r="D167" s="48" t="s">
        <v>54</v>
      </c>
      <c r="E167" s="48" t="s">
        <v>55</v>
      </c>
      <c r="F167" s="48" t="s">
        <v>56</v>
      </c>
      <c r="G167" s="48" t="s">
        <v>50</v>
      </c>
      <c r="H167" s="48" t="s">
        <v>57</v>
      </c>
      <c r="I167" s="48" t="s">
        <v>51</v>
      </c>
      <c r="J167" s="49"/>
      <c r="K167" s="49"/>
      <c r="L167" s="49"/>
      <c r="M167" s="49"/>
    </row>
    <row r="168" spans="1:13" ht="12.75">
      <c r="A168" s="42">
        <v>1162214</v>
      </c>
      <c r="B168" s="42" t="s">
        <v>58</v>
      </c>
      <c r="C168" s="44">
        <v>40695</v>
      </c>
      <c r="D168" s="44">
        <v>40695</v>
      </c>
      <c r="E168" s="42"/>
      <c r="F168" s="42"/>
      <c r="G168" s="50">
        <v>764916</v>
      </c>
      <c r="H168" s="50">
        <v>1627500</v>
      </c>
      <c r="I168" s="50">
        <v>3225936.73</v>
      </c>
      <c r="J168" s="47"/>
      <c r="K168" s="47"/>
      <c r="L168" s="47"/>
      <c r="M168" s="47"/>
    </row>
    <row r="169" spans="1:13" ht="12.75">
      <c r="A169" s="42"/>
      <c r="B169" s="42" t="s">
        <v>59</v>
      </c>
      <c r="C169" s="44">
        <v>40695</v>
      </c>
      <c r="D169" s="44">
        <v>40695</v>
      </c>
      <c r="E169" s="42"/>
      <c r="F169" s="42"/>
      <c r="G169" s="50">
        <v>141602</v>
      </c>
      <c r="H169" s="50">
        <v>300000</v>
      </c>
      <c r="I169" s="50">
        <v>597188.56</v>
      </c>
      <c r="J169" s="47"/>
      <c r="K169" s="47"/>
      <c r="L169" s="47"/>
      <c r="M169" s="47"/>
    </row>
    <row r="170" spans="1:13" ht="12.75">
      <c r="A170" s="42"/>
      <c r="B170" s="42" t="s">
        <v>64</v>
      </c>
      <c r="C170" s="44">
        <v>40695</v>
      </c>
      <c r="D170" s="44">
        <v>40695</v>
      </c>
      <c r="E170" s="42"/>
      <c r="F170" s="42"/>
      <c r="G170" s="50">
        <v>1540361</v>
      </c>
      <c r="H170" s="50">
        <v>2090000</v>
      </c>
      <c r="I170" s="50">
        <v>4577128.93</v>
      </c>
      <c r="J170" s="47"/>
      <c r="K170" s="47"/>
      <c r="L170" s="47"/>
      <c r="M170" s="47"/>
    </row>
    <row r="171" spans="1:13" ht="12.75">
      <c r="A171" s="42"/>
      <c r="B171" s="42" t="s">
        <v>65</v>
      </c>
      <c r="C171" s="44">
        <v>40695</v>
      </c>
      <c r="D171" s="44">
        <v>40695</v>
      </c>
      <c r="E171" s="42"/>
      <c r="F171" s="42"/>
      <c r="G171" s="50">
        <v>6711928</v>
      </c>
      <c r="H171" s="50">
        <v>9000000</v>
      </c>
      <c r="I171" s="50">
        <v>23037313.89</v>
      </c>
      <c r="J171" s="47"/>
      <c r="K171" s="47"/>
      <c r="L171" s="47"/>
      <c r="M171" s="47"/>
    </row>
    <row r="172" spans="1:13" ht="12.75">
      <c r="A172" s="42"/>
      <c r="B172" s="42" t="s">
        <v>66</v>
      </c>
      <c r="C172" s="44">
        <v>40695</v>
      </c>
      <c r="D172" s="44">
        <v>40695</v>
      </c>
      <c r="E172" s="42"/>
      <c r="F172" s="42"/>
      <c r="G172" s="50">
        <v>42406792</v>
      </c>
      <c r="H172" s="50">
        <v>57530000</v>
      </c>
      <c r="I172" s="50">
        <v>149444802.48</v>
      </c>
      <c r="J172" s="47"/>
      <c r="K172" s="47"/>
      <c r="L172" s="47"/>
      <c r="M172" s="47"/>
    </row>
    <row r="173" spans="1:13" ht="12.75">
      <c r="A173" s="42"/>
      <c r="B173" s="42" t="s">
        <v>67</v>
      </c>
      <c r="C173" s="44">
        <v>39539</v>
      </c>
      <c r="D173" s="44">
        <v>40695</v>
      </c>
      <c r="E173" s="42"/>
      <c r="F173" s="42"/>
      <c r="G173" s="50">
        <v>27293577</v>
      </c>
      <c r="H173" s="50">
        <v>66000000</v>
      </c>
      <c r="I173" s="50">
        <v>115107218.07</v>
      </c>
      <c r="J173" s="47"/>
      <c r="K173" s="47"/>
      <c r="L173" s="47"/>
      <c r="M173" s="47"/>
    </row>
    <row r="174" spans="1:13" ht="12.75">
      <c r="A174" s="42"/>
      <c r="B174" s="42" t="s">
        <v>68</v>
      </c>
      <c r="C174" s="44">
        <v>39539</v>
      </c>
      <c r="D174" s="44">
        <v>40695</v>
      </c>
      <c r="E174" s="42"/>
      <c r="F174" s="42"/>
      <c r="G174" s="50">
        <v>18609257</v>
      </c>
      <c r="H174" s="50">
        <v>45000000</v>
      </c>
      <c r="I174" s="50">
        <v>44754902.888356894</v>
      </c>
      <c r="J174" s="47"/>
      <c r="K174" s="47"/>
      <c r="L174" s="47"/>
      <c r="M174" s="47"/>
    </row>
    <row r="175" spans="1:13" ht="12.75">
      <c r="A175" s="42"/>
      <c r="B175" s="42" t="s">
        <v>116</v>
      </c>
      <c r="C175" s="44">
        <v>41244</v>
      </c>
      <c r="D175" s="44">
        <v>41244</v>
      </c>
      <c r="E175" s="42"/>
      <c r="F175" s="42"/>
      <c r="G175" s="50">
        <v>1701079</v>
      </c>
      <c r="H175" s="50">
        <v>4560000</v>
      </c>
      <c r="I175" s="50">
        <v>5319374.13</v>
      </c>
      <c r="J175" s="47"/>
      <c r="K175" s="47"/>
      <c r="L175" s="47"/>
      <c r="M175" s="47"/>
    </row>
    <row r="176" spans="1:13" ht="12.75">
      <c r="A176" s="42"/>
      <c r="B176" s="42" t="s">
        <v>118</v>
      </c>
      <c r="C176" s="44">
        <v>41061</v>
      </c>
      <c r="D176" s="44">
        <v>41061</v>
      </c>
      <c r="E176" s="42"/>
      <c r="F176" s="42"/>
      <c r="G176" s="50">
        <v>266140</v>
      </c>
      <c r="H176" s="50">
        <v>456000</v>
      </c>
      <c r="I176" s="50">
        <v>858617.43</v>
      </c>
      <c r="J176" s="47"/>
      <c r="K176" s="47"/>
      <c r="L176" s="47"/>
      <c r="M176" s="47"/>
    </row>
    <row r="177" spans="1:9" ht="12.75">
      <c r="A177" s="42"/>
      <c r="B177" s="42" t="s">
        <v>119</v>
      </c>
      <c r="C177" s="44">
        <v>39600</v>
      </c>
      <c r="D177" s="44">
        <v>40330</v>
      </c>
      <c r="E177" s="42"/>
      <c r="F177" s="42"/>
      <c r="G177" s="50">
        <v>2136789</v>
      </c>
      <c r="H177" s="50">
        <v>5700000</v>
      </c>
      <c r="I177" s="50">
        <v>7796638.82</v>
      </c>
    </row>
    <row r="178" spans="1:9" ht="12.75">
      <c r="A178" s="42"/>
      <c r="B178" s="42" t="s">
        <v>70</v>
      </c>
      <c r="C178" s="44">
        <v>40695</v>
      </c>
      <c r="D178" s="44">
        <v>40695</v>
      </c>
      <c r="E178" s="42"/>
      <c r="F178" s="42"/>
      <c r="G178" s="50">
        <v>14274</v>
      </c>
      <c r="H178" s="50">
        <v>19364</v>
      </c>
      <c r="I178" s="50">
        <v>48991.5</v>
      </c>
    </row>
    <row r="179" spans="1:9" ht="12.75">
      <c r="A179" s="42"/>
      <c r="B179" s="42" t="s">
        <v>71</v>
      </c>
      <c r="C179" s="44">
        <v>40695</v>
      </c>
      <c r="D179" s="44">
        <v>40695</v>
      </c>
      <c r="E179" s="42"/>
      <c r="F179" s="42"/>
      <c r="G179" s="50">
        <v>26340</v>
      </c>
      <c r="H179" s="50">
        <v>35000</v>
      </c>
      <c r="I179" s="50">
        <v>91625.05</v>
      </c>
    </row>
    <row r="180" spans="1:9" ht="12.75">
      <c r="A180" s="42"/>
      <c r="B180" s="42" t="s">
        <v>73</v>
      </c>
      <c r="C180" s="44">
        <v>40695</v>
      </c>
      <c r="D180" s="44">
        <v>40695</v>
      </c>
      <c r="E180" s="42"/>
      <c r="F180" s="42"/>
      <c r="G180" s="50">
        <v>18721</v>
      </c>
      <c r="H180" s="50">
        <v>40000</v>
      </c>
      <c r="I180" s="50">
        <v>80412.5</v>
      </c>
    </row>
    <row r="181" spans="1:9" ht="13.5" thickBot="1">
      <c r="A181" s="42"/>
      <c r="B181" s="42" t="s">
        <v>74</v>
      </c>
      <c r="C181" s="44">
        <v>39539</v>
      </c>
      <c r="D181" s="44">
        <v>40695</v>
      </c>
      <c r="E181" s="42"/>
      <c r="F181" s="42"/>
      <c r="G181" s="50">
        <v>2688004</v>
      </c>
      <c r="H181" s="50">
        <v>6500000</v>
      </c>
      <c r="I181" s="50">
        <v>11669050.08</v>
      </c>
    </row>
    <row r="182" spans="1:9" ht="13.5" thickTop="1">
      <c r="A182" s="51"/>
      <c r="B182" s="51"/>
      <c r="C182" s="52"/>
      <c r="D182" s="52"/>
      <c r="E182" s="51"/>
      <c r="F182" s="42" t="s">
        <v>76</v>
      </c>
      <c r="G182" s="46">
        <v>104319780</v>
      </c>
      <c r="H182" s="46">
        <v>198857864</v>
      </c>
      <c r="I182" s="46">
        <f>SUM(I168:I181)</f>
        <v>366609201.0583569</v>
      </c>
    </row>
    <row r="183" spans="7:9" ht="12.75">
      <c r="G183" s="47"/>
      <c r="H183" s="47"/>
      <c r="I183" s="47"/>
    </row>
    <row r="184" spans="1:9" ht="12.75">
      <c r="A184" s="39" t="s">
        <v>77</v>
      </c>
      <c r="G184" s="47"/>
      <c r="H184" s="47"/>
      <c r="I184" s="47"/>
    </row>
    <row r="185" spans="1:13" ht="25.5">
      <c r="A185" s="48" t="s">
        <v>38</v>
      </c>
      <c r="B185" s="48" t="s">
        <v>52</v>
      </c>
      <c r="C185" s="48" t="s">
        <v>53</v>
      </c>
      <c r="D185" s="48" t="s">
        <v>54</v>
      </c>
      <c r="E185" s="48" t="s">
        <v>55</v>
      </c>
      <c r="F185" s="48" t="s">
        <v>56</v>
      </c>
      <c r="G185" s="49"/>
      <c r="H185" s="49"/>
      <c r="I185" s="49"/>
      <c r="J185" s="41"/>
      <c r="K185" s="41"/>
      <c r="L185" s="41"/>
      <c r="M185" s="41"/>
    </row>
    <row r="186" spans="1:9" ht="12.75">
      <c r="A186" s="42">
        <v>1162214</v>
      </c>
      <c r="B186" s="42" t="s">
        <v>81</v>
      </c>
      <c r="C186" s="44">
        <v>41791</v>
      </c>
      <c r="D186" s="44">
        <v>41791</v>
      </c>
      <c r="E186" s="42"/>
      <c r="F186" s="42"/>
      <c r="G186" s="47"/>
      <c r="H186" s="47"/>
      <c r="I186" s="47"/>
    </row>
    <row r="187" spans="1:9" ht="12.75">
      <c r="A187" s="42"/>
      <c r="B187" s="42" t="s">
        <v>87</v>
      </c>
      <c r="C187" s="44">
        <v>41061</v>
      </c>
      <c r="D187" s="44">
        <v>41061</v>
      </c>
      <c r="E187" s="42"/>
      <c r="F187" s="42"/>
      <c r="G187" s="47"/>
      <c r="H187" s="47"/>
      <c r="I187" s="47"/>
    </row>
    <row r="188" spans="1:9" ht="12.75">
      <c r="A188" s="42"/>
      <c r="B188" s="42" t="s">
        <v>132</v>
      </c>
      <c r="C188" s="44">
        <v>42887</v>
      </c>
      <c r="D188" s="44">
        <v>42887</v>
      </c>
      <c r="E188" s="42"/>
      <c r="F188" s="42"/>
      <c r="G188" s="47"/>
      <c r="H188" s="47"/>
      <c r="I188" s="47"/>
    </row>
    <row r="189" spans="1:9" ht="12.75">
      <c r="A189" s="42"/>
      <c r="B189" s="42" t="s">
        <v>98</v>
      </c>
      <c r="C189" s="44">
        <v>41061</v>
      </c>
      <c r="D189" s="44">
        <v>41061</v>
      </c>
      <c r="E189" s="42"/>
      <c r="F189" s="42"/>
      <c r="G189" s="47"/>
      <c r="H189" s="47"/>
      <c r="I189" s="47"/>
    </row>
    <row r="190" spans="1:9" ht="12.75">
      <c r="A190" s="42"/>
      <c r="B190" s="42" t="s">
        <v>133</v>
      </c>
      <c r="C190" s="44">
        <v>42887</v>
      </c>
      <c r="D190" s="44">
        <v>42887</v>
      </c>
      <c r="E190" s="42"/>
      <c r="F190" s="42"/>
      <c r="G190" s="47"/>
      <c r="H190" s="47"/>
      <c r="I190" s="47"/>
    </row>
    <row r="191" spans="1:9" ht="12.75">
      <c r="A191" s="42"/>
      <c r="B191" s="42" t="s">
        <v>100</v>
      </c>
      <c r="C191" s="44">
        <v>41791</v>
      </c>
      <c r="D191" s="44">
        <v>41791</v>
      </c>
      <c r="E191" s="42"/>
      <c r="F191" s="42"/>
      <c r="G191" s="47"/>
      <c r="H191" s="47"/>
      <c r="I191" s="47"/>
    </row>
    <row r="192" spans="1:9" ht="12.75">
      <c r="A192" s="42"/>
      <c r="B192" s="42" t="s">
        <v>101</v>
      </c>
      <c r="C192" s="44">
        <v>41791</v>
      </c>
      <c r="D192" s="44">
        <v>41791</v>
      </c>
      <c r="E192" s="42"/>
      <c r="F192" s="42"/>
      <c r="G192" s="47"/>
      <c r="H192" s="47"/>
      <c r="I192" s="47"/>
    </row>
    <row r="193" spans="7:9" ht="12.75">
      <c r="G193" s="47"/>
      <c r="H193" s="47"/>
      <c r="I193" s="47"/>
    </row>
    <row r="194" spans="1:9" ht="12.75">
      <c r="A194" s="39" t="s">
        <v>102</v>
      </c>
      <c r="G194" s="47"/>
      <c r="H194" s="47"/>
      <c r="I194" s="47"/>
    </row>
    <row r="195" spans="1:13" ht="25.5">
      <c r="A195" s="48" t="s">
        <v>38</v>
      </c>
      <c r="B195" s="48" t="s">
        <v>52</v>
      </c>
      <c r="C195" s="48" t="s">
        <v>53</v>
      </c>
      <c r="D195" s="48" t="s">
        <v>54</v>
      </c>
      <c r="E195" s="48" t="s">
        <v>55</v>
      </c>
      <c r="F195" s="48" t="s">
        <v>56</v>
      </c>
      <c r="G195" s="49"/>
      <c r="H195" s="49"/>
      <c r="I195" s="49"/>
      <c r="J195" s="41"/>
      <c r="K195" s="41"/>
      <c r="L195" s="41"/>
      <c r="M195" s="41"/>
    </row>
    <row r="196" spans="1:9" ht="12.75">
      <c r="A196" s="42">
        <v>1162214</v>
      </c>
      <c r="B196" s="42" t="s">
        <v>131</v>
      </c>
      <c r="C196" s="44">
        <v>39539</v>
      </c>
      <c r="D196" s="44">
        <v>39965</v>
      </c>
      <c r="E196" s="42"/>
      <c r="F196" s="42"/>
      <c r="G196" s="47"/>
      <c r="H196" s="47"/>
      <c r="I196" s="47"/>
    </row>
    <row r="197" spans="7:9" ht="12.75">
      <c r="G197" s="47"/>
      <c r="H197" s="47"/>
      <c r="I197" s="47"/>
    </row>
    <row r="198" spans="1:9" ht="12.75">
      <c r="A198" s="39" t="s">
        <v>104</v>
      </c>
      <c r="G198" s="47"/>
      <c r="H198" s="47"/>
      <c r="I198" s="47"/>
    </row>
    <row r="199" spans="1:13" ht="38.25">
      <c r="A199" s="48" t="s">
        <v>38</v>
      </c>
      <c r="B199" s="48" t="s">
        <v>52</v>
      </c>
      <c r="C199" s="48" t="s">
        <v>53</v>
      </c>
      <c r="D199" s="48" t="s">
        <v>54</v>
      </c>
      <c r="E199" s="48" t="s">
        <v>105</v>
      </c>
      <c r="F199" s="48" t="s">
        <v>56</v>
      </c>
      <c r="G199" s="53" t="s">
        <v>50</v>
      </c>
      <c r="H199" s="53" t="s">
        <v>57</v>
      </c>
      <c r="I199" s="49"/>
      <c r="J199" s="41"/>
      <c r="K199" s="41"/>
      <c r="L199" s="41"/>
      <c r="M199" s="41"/>
    </row>
    <row r="200" spans="1:9" ht="12.75">
      <c r="A200" s="42">
        <v>1162214</v>
      </c>
      <c r="B200" s="42" t="s">
        <v>106</v>
      </c>
      <c r="C200" s="44">
        <v>41061</v>
      </c>
      <c r="D200" s="44">
        <v>41061</v>
      </c>
      <c r="E200" s="42"/>
      <c r="F200" s="42"/>
      <c r="G200" s="50">
        <v>0</v>
      </c>
      <c r="H200" s="50">
        <v>0</v>
      </c>
      <c r="I200" s="47"/>
    </row>
    <row r="201" spans="1:9" ht="12.75">
      <c r="A201" s="42"/>
      <c r="B201" s="42" t="s">
        <v>109</v>
      </c>
      <c r="C201" s="44">
        <v>41061</v>
      </c>
      <c r="D201" s="44">
        <v>41061</v>
      </c>
      <c r="E201" s="42"/>
      <c r="F201" s="42"/>
      <c r="G201" s="50">
        <v>0</v>
      </c>
      <c r="H201" s="50">
        <v>0</v>
      </c>
      <c r="I201" s="47"/>
    </row>
    <row r="202" spans="1:9" ht="13.5" thickBot="1">
      <c r="A202" s="42"/>
      <c r="B202" s="42" t="s">
        <v>110</v>
      </c>
      <c r="C202" s="44">
        <v>41061</v>
      </c>
      <c r="D202" s="44">
        <v>41061</v>
      </c>
      <c r="E202" s="42"/>
      <c r="F202" s="42"/>
      <c r="G202" s="50">
        <v>0</v>
      </c>
      <c r="H202" s="50">
        <v>0</v>
      </c>
      <c r="I202" s="47"/>
    </row>
    <row r="203" spans="6:9" ht="13.5" thickTop="1">
      <c r="F203" s="42" t="s">
        <v>76</v>
      </c>
      <c r="G203" s="46">
        <v>0</v>
      </c>
      <c r="H203" s="46">
        <v>0</v>
      </c>
      <c r="I203" s="47"/>
    </row>
    <row r="204" spans="7:9" ht="12.75">
      <c r="G204" s="47"/>
      <c r="H204" s="47"/>
      <c r="I204" s="47"/>
    </row>
    <row r="205" spans="7:9" ht="12.75">
      <c r="G205" s="47"/>
      <c r="H205" s="47"/>
      <c r="I205" s="47"/>
    </row>
    <row r="206" spans="1:2" ht="12.75">
      <c r="A206" s="38" t="s">
        <v>0</v>
      </c>
      <c r="B206" s="38" t="s">
        <v>1</v>
      </c>
    </row>
    <row r="207" spans="1:2" ht="12.75">
      <c r="A207" s="39" t="s">
        <v>10</v>
      </c>
      <c r="B207" s="39" t="s">
        <v>14</v>
      </c>
    </row>
    <row r="209" spans="1:13" ht="38.25">
      <c r="A209" s="40" t="s">
        <v>0</v>
      </c>
      <c r="B209" s="40" t="s">
        <v>38</v>
      </c>
      <c r="C209" s="40" t="s">
        <v>4</v>
      </c>
      <c r="D209" s="40" t="s">
        <v>5</v>
      </c>
      <c r="E209" s="40" t="s">
        <v>6</v>
      </c>
      <c r="F209" s="40" t="s">
        <v>7</v>
      </c>
      <c r="G209" s="40" t="s">
        <v>8</v>
      </c>
      <c r="H209" s="40" t="s">
        <v>46</v>
      </c>
      <c r="I209" s="40" t="s">
        <v>47</v>
      </c>
      <c r="J209" s="40" t="s">
        <v>48</v>
      </c>
      <c r="K209" s="40" t="s">
        <v>49</v>
      </c>
      <c r="L209" s="40" t="s">
        <v>50</v>
      </c>
      <c r="M209" s="40" t="s">
        <v>51</v>
      </c>
    </row>
    <row r="210" spans="1:13" ht="13.5" thickBot="1">
      <c r="A210" s="42" t="s">
        <v>10</v>
      </c>
      <c r="B210" s="43">
        <v>1163062</v>
      </c>
      <c r="C210" s="42" t="s">
        <v>9</v>
      </c>
      <c r="D210" s="42" t="s">
        <v>9</v>
      </c>
      <c r="E210" s="42">
        <v>550</v>
      </c>
      <c r="F210" s="44">
        <v>40330</v>
      </c>
      <c r="G210" s="44">
        <v>42156</v>
      </c>
      <c r="H210" s="44"/>
      <c r="I210" s="44"/>
      <c r="J210" s="45">
        <v>49966693</v>
      </c>
      <c r="K210" s="45">
        <v>0</v>
      </c>
      <c r="L210" s="45">
        <v>49966693</v>
      </c>
      <c r="M210" s="45">
        <f>M211</f>
        <v>95541059.48711203</v>
      </c>
    </row>
    <row r="211" spans="10:13" ht="13.5" thickTop="1">
      <c r="J211" s="46">
        <v>49966693</v>
      </c>
      <c r="K211" s="46">
        <v>0</v>
      </c>
      <c r="L211" s="46">
        <v>49966693</v>
      </c>
      <c r="M211" s="46">
        <v>95541059.48711203</v>
      </c>
    </row>
    <row r="212" spans="10:13" ht="12.75">
      <c r="J212" s="47"/>
      <c r="K212" s="47"/>
      <c r="L212" s="47"/>
      <c r="M212" s="47"/>
    </row>
    <row r="213" spans="1:13" ht="25.5">
      <c r="A213" s="48" t="s">
        <v>38</v>
      </c>
      <c r="B213" s="48" t="s">
        <v>52</v>
      </c>
      <c r="C213" s="48" t="s">
        <v>53</v>
      </c>
      <c r="D213" s="48" t="s">
        <v>54</v>
      </c>
      <c r="E213" s="48" t="s">
        <v>55</v>
      </c>
      <c r="F213" s="48" t="s">
        <v>56</v>
      </c>
      <c r="G213" s="48" t="s">
        <v>50</v>
      </c>
      <c r="H213" s="48" t="s">
        <v>57</v>
      </c>
      <c r="I213" s="48" t="s">
        <v>51</v>
      </c>
      <c r="J213" s="49"/>
      <c r="K213" s="49"/>
      <c r="L213" s="49"/>
      <c r="M213" s="49"/>
    </row>
    <row r="214" spans="1:13" ht="12.75">
      <c r="A214" s="42">
        <v>1163062</v>
      </c>
      <c r="B214" s="42" t="s">
        <v>58</v>
      </c>
      <c r="C214" s="44">
        <v>40695</v>
      </c>
      <c r="D214" s="44">
        <v>40695</v>
      </c>
      <c r="E214" s="42"/>
      <c r="F214" s="42"/>
      <c r="G214" s="50">
        <v>565829</v>
      </c>
      <c r="H214" s="50">
        <v>1627500</v>
      </c>
      <c r="I214" s="50">
        <v>1244659.39</v>
      </c>
      <c r="J214" s="47"/>
      <c r="K214" s="47"/>
      <c r="L214" s="47"/>
      <c r="M214" s="47"/>
    </row>
    <row r="215" spans="1:13" ht="12.75">
      <c r="A215" s="42"/>
      <c r="B215" s="42" t="s">
        <v>111</v>
      </c>
      <c r="C215" s="44">
        <v>40330</v>
      </c>
      <c r="D215" s="44">
        <v>40330</v>
      </c>
      <c r="E215" s="42"/>
      <c r="F215" s="42"/>
      <c r="G215" s="50">
        <v>1727085</v>
      </c>
      <c r="H215" s="50">
        <v>1782291</v>
      </c>
      <c r="I215" s="50">
        <v>2821470.03</v>
      </c>
      <c r="J215" s="47"/>
      <c r="K215" s="47"/>
      <c r="L215" s="47"/>
      <c r="M215" s="47"/>
    </row>
    <row r="216" spans="1:13" ht="12.75">
      <c r="A216" s="42"/>
      <c r="B216" s="42" t="s">
        <v>112</v>
      </c>
      <c r="C216" s="44">
        <v>40330</v>
      </c>
      <c r="D216" s="44">
        <v>40330</v>
      </c>
      <c r="E216" s="42"/>
      <c r="F216" s="42"/>
      <c r="G216" s="50">
        <v>31816</v>
      </c>
      <c r="H216" s="50">
        <v>32833</v>
      </c>
      <c r="I216" s="50">
        <v>53840.96</v>
      </c>
      <c r="J216" s="47"/>
      <c r="K216" s="47"/>
      <c r="L216" s="47"/>
      <c r="M216" s="47"/>
    </row>
    <row r="217" spans="1:13" ht="12.75">
      <c r="A217" s="42"/>
      <c r="B217" s="42" t="s">
        <v>134</v>
      </c>
      <c r="C217" s="44">
        <v>40330</v>
      </c>
      <c r="D217" s="44">
        <v>40330</v>
      </c>
      <c r="E217" s="42"/>
      <c r="F217" s="42"/>
      <c r="G217" s="50">
        <v>3898800</v>
      </c>
      <c r="H217" s="50">
        <v>3898800</v>
      </c>
      <c r="I217" s="50">
        <v>6196458.81</v>
      </c>
      <c r="J217" s="47"/>
      <c r="K217" s="47"/>
      <c r="L217" s="47"/>
      <c r="M217" s="47"/>
    </row>
    <row r="218" spans="1:13" ht="12.75">
      <c r="A218" s="42"/>
      <c r="B218" s="42" t="s">
        <v>135</v>
      </c>
      <c r="C218" s="44">
        <v>40330</v>
      </c>
      <c r="D218" s="44">
        <v>40330</v>
      </c>
      <c r="E218" s="42"/>
      <c r="F218" s="42"/>
      <c r="G218" s="50">
        <v>3005700</v>
      </c>
      <c r="H218" s="50">
        <v>3005700</v>
      </c>
      <c r="I218" s="50">
        <v>4777032.99</v>
      </c>
      <c r="J218" s="47"/>
      <c r="K218" s="47"/>
      <c r="L218" s="47"/>
      <c r="M218" s="47"/>
    </row>
    <row r="219" spans="1:13" ht="12.75">
      <c r="A219" s="42"/>
      <c r="B219" s="42" t="s">
        <v>136</v>
      </c>
      <c r="C219" s="44">
        <v>40330</v>
      </c>
      <c r="D219" s="44">
        <v>40330</v>
      </c>
      <c r="E219" s="42"/>
      <c r="F219" s="42"/>
      <c r="G219" s="50">
        <v>3005700</v>
      </c>
      <c r="H219" s="50">
        <v>3005700</v>
      </c>
      <c r="I219" s="50">
        <v>4777032.99</v>
      </c>
      <c r="J219" s="47"/>
      <c r="K219" s="47"/>
      <c r="L219" s="47"/>
      <c r="M219" s="47"/>
    </row>
    <row r="220" spans="1:13" ht="12.75">
      <c r="A220" s="42"/>
      <c r="B220" s="42" t="s">
        <v>59</v>
      </c>
      <c r="C220" s="44">
        <v>40695</v>
      </c>
      <c r="D220" s="44">
        <v>40695</v>
      </c>
      <c r="E220" s="42"/>
      <c r="F220" s="42"/>
      <c r="G220" s="50">
        <v>100335</v>
      </c>
      <c r="H220" s="50">
        <v>300000</v>
      </c>
      <c r="I220" s="50">
        <v>220707.84</v>
      </c>
      <c r="J220" s="47"/>
      <c r="K220" s="47"/>
      <c r="L220" s="47"/>
      <c r="M220" s="47"/>
    </row>
    <row r="221" spans="1:13" ht="12.75">
      <c r="A221" s="42"/>
      <c r="B221" s="42" t="s">
        <v>67</v>
      </c>
      <c r="C221" s="44">
        <v>39539</v>
      </c>
      <c r="D221" s="44">
        <v>40695</v>
      </c>
      <c r="E221" s="42"/>
      <c r="F221" s="42"/>
      <c r="G221" s="50">
        <v>20173923</v>
      </c>
      <c r="H221" s="50">
        <v>66000000</v>
      </c>
      <c r="I221" s="50">
        <v>44376768.94</v>
      </c>
      <c r="J221" s="47"/>
      <c r="K221" s="47"/>
      <c r="L221" s="47"/>
      <c r="M221" s="47"/>
    </row>
    <row r="222" spans="1:13" ht="12.75">
      <c r="A222" s="42"/>
      <c r="B222" s="42" t="s">
        <v>68</v>
      </c>
      <c r="C222" s="44">
        <v>39539</v>
      </c>
      <c r="D222" s="44">
        <v>40695</v>
      </c>
      <c r="E222" s="42"/>
      <c r="F222" s="42"/>
      <c r="G222" s="50">
        <v>13754948</v>
      </c>
      <c r="H222" s="50">
        <v>45000000</v>
      </c>
      <c r="I222" s="50">
        <v>23604974.73711204</v>
      </c>
      <c r="J222" s="47"/>
      <c r="K222" s="47"/>
      <c r="L222" s="47"/>
      <c r="M222" s="47"/>
    </row>
    <row r="223" spans="1:9" ht="12.75">
      <c r="A223" s="42"/>
      <c r="B223" s="42" t="s">
        <v>116</v>
      </c>
      <c r="C223" s="44">
        <v>41244</v>
      </c>
      <c r="D223" s="44">
        <v>41244</v>
      </c>
      <c r="E223" s="42"/>
      <c r="F223" s="42"/>
      <c r="G223" s="50">
        <v>1623622</v>
      </c>
      <c r="H223" s="50">
        <v>4560000</v>
      </c>
      <c r="I223" s="50">
        <v>2795771.49</v>
      </c>
    </row>
    <row r="224" spans="1:9" ht="12.75">
      <c r="A224" s="42"/>
      <c r="B224" s="42" t="s">
        <v>69</v>
      </c>
      <c r="C224" s="44">
        <v>41061</v>
      </c>
      <c r="D224" s="44">
        <v>41061</v>
      </c>
      <c r="E224" s="42"/>
      <c r="F224" s="42"/>
      <c r="G224" s="50">
        <v>77887</v>
      </c>
      <c r="H224" s="50">
        <v>100000</v>
      </c>
      <c r="I224" s="50">
        <v>141762.21</v>
      </c>
    </row>
    <row r="225" spans="1:9" ht="12.75">
      <c r="A225" s="42"/>
      <c r="B225" s="42" t="s">
        <v>73</v>
      </c>
      <c r="C225" s="44">
        <v>40695</v>
      </c>
      <c r="D225" s="44">
        <v>40695</v>
      </c>
      <c r="E225" s="42"/>
      <c r="F225" s="42"/>
      <c r="G225" s="50">
        <v>14222</v>
      </c>
      <c r="H225" s="50">
        <v>40000</v>
      </c>
      <c r="I225" s="50">
        <v>31862.39</v>
      </c>
    </row>
    <row r="226" spans="1:9" ht="13.5" thickBot="1">
      <c r="A226" s="42"/>
      <c r="B226" s="42" t="s">
        <v>74</v>
      </c>
      <c r="C226" s="44">
        <v>39539</v>
      </c>
      <c r="D226" s="44">
        <v>40695</v>
      </c>
      <c r="E226" s="42"/>
      <c r="F226" s="42"/>
      <c r="G226" s="50">
        <v>1986826</v>
      </c>
      <c r="H226" s="50">
        <v>6500000</v>
      </c>
      <c r="I226" s="50">
        <v>4498716.71</v>
      </c>
    </row>
    <row r="227" spans="1:9" ht="13.5" thickTop="1">
      <c r="A227" s="51"/>
      <c r="B227" s="51"/>
      <c r="C227" s="52"/>
      <c r="D227" s="52"/>
      <c r="E227" s="51"/>
      <c r="F227" s="42" t="s">
        <v>76</v>
      </c>
      <c r="G227" s="46">
        <v>49966693</v>
      </c>
      <c r="H227" s="46">
        <v>135852824</v>
      </c>
      <c r="I227" s="46">
        <f>SUM(I214:I226)</f>
        <v>95541059.48711203</v>
      </c>
    </row>
    <row r="228" spans="7:9" ht="12.75">
      <c r="G228" s="47"/>
      <c r="H228" s="47"/>
      <c r="I228" s="47"/>
    </row>
    <row r="229" spans="1:9" ht="12.75">
      <c r="A229" s="39" t="s">
        <v>77</v>
      </c>
      <c r="G229" s="47"/>
      <c r="H229" s="47"/>
      <c r="I229" s="47"/>
    </row>
    <row r="230" spans="1:13" ht="25.5">
      <c r="A230" s="48" t="s">
        <v>38</v>
      </c>
      <c r="B230" s="48" t="s">
        <v>52</v>
      </c>
      <c r="C230" s="48" t="s">
        <v>53</v>
      </c>
      <c r="D230" s="48" t="s">
        <v>54</v>
      </c>
      <c r="E230" s="48" t="s">
        <v>55</v>
      </c>
      <c r="F230" s="48" t="s">
        <v>56</v>
      </c>
      <c r="G230" s="49"/>
      <c r="H230" s="49"/>
      <c r="I230" s="49"/>
      <c r="J230" s="41"/>
      <c r="K230" s="41"/>
      <c r="L230" s="41"/>
      <c r="M230" s="41"/>
    </row>
    <row r="231" spans="1:9" ht="12.75">
      <c r="A231" s="42">
        <v>1163062</v>
      </c>
      <c r="B231" s="42" t="s">
        <v>137</v>
      </c>
      <c r="C231" s="44">
        <v>40330</v>
      </c>
      <c r="D231" s="44">
        <v>40330</v>
      </c>
      <c r="E231" s="42"/>
      <c r="F231" s="42"/>
      <c r="G231" s="47"/>
      <c r="H231" s="47"/>
      <c r="I231" s="47"/>
    </row>
    <row r="232" spans="1:9" ht="12.75">
      <c r="A232" s="42"/>
      <c r="B232" s="42" t="s">
        <v>81</v>
      </c>
      <c r="C232" s="44">
        <v>41791</v>
      </c>
      <c r="D232" s="44">
        <v>41791</v>
      </c>
      <c r="E232" s="42"/>
      <c r="F232" s="42"/>
      <c r="G232" s="47"/>
      <c r="H232" s="47"/>
      <c r="I232" s="47"/>
    </row>
    <row r="233" spans="1:9" ht="12.75">
      <c r="A233" s="42"/>
      <c r="B233" s="42" t="s">
        <v>84</v>
      </c>
      <c r="C233" s="44">
        <v>41061</v>
      </c>
      <c r="D233" s="44">
        <v>41061</v>
      </c>
      <c r="E233" s="42"/>
      <c r="F233" s="42"/>
      <c r="G233" s="47"/>
      <c r="H233" s="47"/>
      <c r="I233" s="47"/>
    </row>
    <row r="234" spans="1:9" ht="12.75">
      <c r="A234" s="42"/>
      <c r="B234" s="42" t="s">
        <v>85</v>
      </c>
      <c r="C234" s="44">
        <v>40695</v>
      </c>
      <c r="D234" s="44">
        <v>40695</v>
      </c>
      <c r="E234" s="42"/>
      <c r="F234" s="42"/>
      <c r="G234" s="47"/>
      <c r="H234" s="47"/>
      <c r="I234" s="47"/>
    </row>
    <row r="235" spans="1:9" ht="12.75">
      <c r="A235" s="42"/>
      <c r="B235" s="42" t="s">
        <v>86</v>
      </c>
      <c r="C235" s="44">
        <v>41061</v>
      </c>
      <c r="D235" s="44">
        <v>40695</v>
      </c>
      <c r="E235" s="42"/>
      <c r="F235" s="42"/>
      <c r="G235" s="47"/>
      <c r="H235" s="47"/>
      <c r="I235" s="47"/>
    </row>
    <row r="236" spans="1:9" ht="12.75">
      <c r="A236" s="42"/>
      <c r="B236" s="42" t="s">
        <v>87</v>
      </c>
      <c r="C236" s="44">
        <v>41061</v>
      </c>
      <c r="D236" s="44">
        <v>41061</v>
      </c>
      <c r="E236" s="42"/>
      <c r="F236" s="42"/>
      <c r="G236" s="47"/>
      <c r="H236" s="47"/>
      <c r="I236" s="47"/>
    </row>
    <row r="237" spans="1:9" ht="12.75">
      <c r="A237" s="42"/>
      <c r="B237" s="42" t="s">
        <v>122</v>
      </c>
      <c r="C237" s="44">
        <v>40330</v>
      </c>
      <c r="D237" s="44">
        <v>40330</v>
      </c>
      <c r="E237" s="42"/>
      <c r="F237" s="42"/>
      <c r="G237" s="47"/>
      <c r="H237" s="47"/>
      <c r="I237" s="47"/>
    </row>
    <row r="238" spans="1:9" ht="12.75">
      <c r="A238" s="42"/>
      <c r="B238" s="42" t="s">
        <v>96</v>
      </c>
      <c r="C238" s="44">
        <v>41061</v>
      </c>
      <c r="D238" s="44">
        <v>40695</v>
      </c>
      <c r="E238" s="42"/>
      <c r="F238" s="42"/>
      <c r="G238" s="47"/>
      <c r="H238" s="47"/>
      <c r="I238" s="47"/>
    </row>
    <row r="239" spans="1:9" ht="12.75">
      <c r="A239" s="42"/>
      <c r="B239" s="42" t="s">
        <v>97</v>
      </c>
      <c r="C239" s="44">
        <v>41061</v>
      </c>
      <c r="D239" s="44">
        <v>40695</v>
      </c>
      <c r="E239" s="42"/>
      <c r="F239" s="42"/>
      <c r="G239" s="47"/>
      <c r="H239" s="47"/>
      <c r="I239" s="47"/>
    </row>
    <row r="240" spans="1:9" ht="12.75">
      <c r="A240" s="42"/>
      <c r="B240" s="42" t="s">
        <v>98</v>
      </c>
      <c r="C240" s="44">
        <v>41061</v>
      </c>
      <c r="D240" s="44">
        <v>41061</v>
      </c>
      <c r="E240" s="42"/>
      <c r="F240" s="42"/>
      <c r="G240" s="47"/>
      <c r="H240" s="47"/>
      <c r="I240" s="47"/>
    </row>
    <row r="241" spans="1:9" ht="12.75">
      <c r="A241" s="42"/>
      <c r="B241" s="42" t="s">
        <v>138</v>
      </c>
      <c r="C241" s="44">
        <v>41061</v>
      </c>
      <c r="D241" s="44">
        <v>41061</v>
      </c>
      <c r="E241" s="42"/>
      <c r="F241" s="42"/>
      <c r="G241" s="47"/>
      <c r="H241" s="47"/>
      <c r="I241" s="47"/>
    </row>
    <row r="242" spans="1:9" ht="12.75">
      <c r="A242" s="42"/>
      <c r="B242" s="42" t="s">
        <v>100</v>
      </c>
      <c r="C242" s="44">
        <v>41791</v>
      </c>
      <c r="D242" s="44">
        <v>41791</v>
      </c>
      <c r="E242" s="42"/>
      <c r="F242" s="42"/>
      <c r="G242" s="47"/>
      <c r="H242" s="47"/>
      <c r="I242" s="47"/>
    </row>
    <row r="243" spans="1:9" ht="12.75">
      <c r="A243" s="42"/>
      <c r="B243" s="42" t="s">
        <v>101</v>
      </c>
      <c r="C243" s="44">
        <v>41791</v>
      </c>
      <c r="D243" s="44">
        <v>41791</v>
      </c>
      <c r="E243" s="42"/>
      <c r="F243" s="42"/>
      <c r="G243" s="47"/>
      <c r="H243" s="47"/>
      <c r="I243" s="47"/>
    </row>
    <row r="244" spans="7:9" ht="12.75">
      <c r="G244" s="47"/>
      <c r="H244" s="47"/>
      <c r="I244" s="47"/>
    </row>
    <row r="245" spans="1:9" ht="12.75">
      <c r="A245" s="39" t="s">
        <v>104</v>
      </c>
      <c r="G245" s="47"/>
      <c r="H245" s="47"/>
      <c r="I245" s="47"/>
    </row>
    <row r="246" spans="1:13" ht="38.25">
      <c r="A246" s="48" t="s">
        <v>38</v>
      </c>
      <c r="B246" s="48" t="s">
        <v>52</v>
      </c>
      <c r="C246" s="48" t="s">
        <v>53</v>
      </c>
      <c r="D246" s="48" t="s">
        <v>54</v>
      </c>
      <c r="E246" s="48" t="s">
        <v>105</v>
      </c>
      <c r="F246" s="48" t="s">
        <v>56</v>
      </c>
      <c r="G246" s="53" t="s">
        <v>50</v>
      </c>
      <c r="H246" s="53" t="s">
        <v>57</v>
      </c>
      <c r="I246" s="49"/>
      <c r="J246" s="41"/>
      <c r="K246" s="41"/>
      <c r="L246" s="41"/>
      <c r="M246" s="41"/>
    </row>
    <row r="247" spans="1:9" ht="12.75">
      <c r="A247" s="42">
        <v>1163062</v>
      </c>
      <c r="B247" s="42" t="s">
        <v>106</v>
      </c>
      <c r="C247" s="44">
        <v>41061</v>
      </c>
      <c r="D247" s="44">
        <v>41061</v>
      </c>
      <c r="E247" s="42"/>
      <c r="F247" s="42"/>
      <c r="G247" s="50">
        <v>0</v>
      </c>
      <c r="H247" s="50">
        <v>0</v>
      </c>
      <c r="I247" s="47"/>
    </row>
    <row r="248" spans="1:9" ht="12.75">
      <c r="A248" s="42"/>
      <c r="B248" s="42" t="s">
        <v>107</v>
      </c>
      <c r="C248" s="44">
        <v>41061</v>
      </c>
      <c r="D248" s="44">
        <v>40695</v>
      </c>
      <c r="E248" s="42"/>
      <c r="F248" s="42"/>
      <c r="G248" s="50">
        <v>0</v>
      </c>
      <c r="H248" s="50">
        <v>0</v>
      </c>
      <c r="I248" s="47"/>
    </row>
    <row r="249" spans="1:9" ht="12.75">
      <c r="A249" s="42"/>
      <c r="B249" s="42" t="s">
        <v>108</v>
      </c>
      <c r="C249" s="44">
        <v>41061</v>
      </c>
      <c r="D249" s="44">
        <v>40695</v>
      </c>
      <c r="E249" s="42"/>
      <c r="F249" s="42"/>
      <c r="G249" s="50">
        <v>0</v>
      </c>
      <c r="H249" s="50">
        <v>0</v>
      </c>
      <c r="I249" s="47"/>
    </row>
    <row r="250" spans="1:9" ht="12.75">
      <c r="A250" s="42"/>
      <c r="B250" s="42" t="s">
        <v>109</v>
      </c>
      <c r="C250" s="44">
        <v>41061</v>
      </c>
      <c r="D250" s="44">
        <v>41061</v>
      </c>
      <c r="E250" s="42"/>
      <c r="F250" s="42"/>
      <c r="G250" s="50">
        <v>0</v>
      </c>
      <c r="H250" s="50">
        <v>0</v>
      </c>
      <c r="I250" s="47"/>
    </row>
    <row r="251" spans="1:9" ht="13.5" thickBot="1">
      <c r="A251" s="42"/>
      <c r="B251" s="42" t="s">
        <v>110</v>
      </c>
      <c r="C251" s="44">
        <v>41061</v>
      </c>
      <c r="D251" s="44">
        <v>41061</v>
      </c>
      <c r="E251" s="42"/>
      <c r="F251" s="42"/>
      <c r="G251" s="50">
        <v>0</v>
      </c>
      <c r="H251" s="50">
        <v>0</v>
      </c>
      <c r="I251" s="47"/>
    </row>
    <row r="252" spans="6:9" ht="13.5" thickTop="1">
      <c r="F252" s="42" t="s">
        <v>76</v>
      </c>
      <c r="G252" s="46">
        <v>0</v>
      </c>
      <c r="H252" s="46">
        <v>0</v>
      </c>
      <c r="I252" s="47"/>
    </row>
    <row r="253" spans="7:9" ht="12.75">
      <c r="G253" s="47"/>
      <c r="H253" s="47"/>
      <c r="I253" s="47"/>
    </row>
    <row r="254" spans="7:9" ht="12.75">
      <c r="G254" s="47"/>
      <c r="H254" s="47"/>
      <c r="I254" s="47"/>
    </row>
    <row r="255" spans="1:2" ht="12.75">
      <c r="A255" s="38" t="s">
        <v>0</v>
      </c>
      <c r="B255" s="38" t="s">
        <v>1</v>
      </c>
    </row>
    <row r="256" spans="1:2" ht="12.75">
      <c r="A256" s="39" t="s">
        <v>15</v>
      </c>
      <c r="B256" s="39" t="s">
        <v>16</v>
      </c>
    </row>
    <row r="258" spans="1:13" ht="38.25">
      <c r="A258" s="40" t="s">
        <v>0</v>
      </c>
      <c r="B258" s="40" t="s">
        <v>38</v>
      </c>
      <c r="C258" s="40" t="s">
        <v>4</v>
      </c>
      <c r="D258" s="40" t="s">
        <v>5</v>
      </c>
      <c r="E258" s="40" t="s">
        <v>6</v>
      </c>
      <c r="F258" s="40" t="s">
        <v>7</v>
      </c>
      <c r="G258" s="40" t="s">
        <v>8</v>
      </c>
      <c r="H258" s="40" t="s">
        <v>46</v>
      </c>
      <c r="I258" s="40" t="s">
        <v>47</v>
      </c>
      <c r="J258" s="40" t="s">
        <v>48</v>
      </c>
      <c r="K258" s="40" t="s">
        <v>49</v>
      </c>
      <c r="L258" s="40" t="s">
        <v>50</v>
      </c>
      <c r="M258" s="40" t="s">
        <v>51</v>
      </c>
    </row>
    <row r="259" spans="1:13" ht="13.5" thickBot="1">
      <c r="A259" s="42" t="s">
        <v>15</v>
      </c>
      <c r="B259" s="43">
        <v>1161974</v>
      </c>
      <c r="C259" s="42" t="s">
        <v>9</v>
      </c>
      <c r="D259" s="42" t="s">
        <v>9</v>
      </c>
      <c r="E259" s="42">
        <v>52</v>
      </c>
      <c r="F259" s="44">
        <v>40695</v>
      </c>
      <c r="G259" s="44">
        <v>11475</v>
      </c>
      <c r="H259" s="44"/>
      <c r="I259" s="44"/>
      <c r="J259" s="45">
        <v>9360000</v>
      </c>
      <c r="K259" s="45">
        <v>0</v>
      </c>
      <c r="L259" s="45">
        <v>10606764</v>
      </c>
      <c r="M259" s="45">
        <v>36052653.374</v>
      </c>
    </row>
    <row r="260" spans="10:13" ht="13.5" thickTop="1">
      <c r="J260" s="46">
        <v>9360000</v>
      </c>
      <c r="K260" s="46">
        <v>0</v>
      </c>
      <c r="L260" s="46">
        <v>10606764</v>
      </c>
      <c r="M260" s="46">
        <v>36052653.374</v>
      </c>
    </row>
    <row r="261" spans="10:13" ht="12.75">
      <c r="J261" s="47"/>
      <c r="K261" s="47"/>
      <c r="L261" s="47"/>
      <c r="M261" s="47"/>
    </row>
    <row r="262" spans="1:13" ht="25.5">
      <c r="A262" s="48" t="s">
        <v>38</v>
      </c>
      <c r="B262" s="48" t="s">
        <v>52</v>
      </c>
      <c r="C262" s="48" t="s">
        <v>53</v>
      </c>
      <c r="D262" s="48" t="s">
        <v>54</v>
      </c>
      <c r="E262" s="48" t="s">
        <v>55</v>
      </c>
      <c r="F262" s="48" t="s">
        <v>56</v>
      </c>
      <c r="G262" s="48" t="s">
        <v>50</v>
      </c>
      <c r="H262" s="48" t="s">
        <v>57</v>
      </c>
      <c r="I262" s="48" t="s">
        <v>51</v>
      </c>
      <c r="J262" s="49"/>
      <c r="K262" s="47"/>
      <c r="L262" s="47"/>
      <c r="M262" s="47"/>
    </row>
    <row r="263" spans="1:13" ht="12.75">
      <c r="A263" s="42">
        <v>1161974</v>
      </c>
      <c r="B263" s="42" t="s">
        <v>139</v>
      </c>
      <c r="C263" s="44">
        <v>41061</v>
      </c>
      <c r="D263" s="44">
        <v>41061</v>
      </c>
      <c r="E263" s="42"/>
      <c r="F263" s="42"/>
      <c r="G263" s="50">
        <v>4250000</v>
      </c>
      <c r="H263" s="50">
        <v>4250000</v>
      </c>
      <c r="I263" s="50">
        <v>13711295.02</v>
      </c>
      <c r="J263" s="47"/>
      <c r="K263" s="47"/>
      <c r="L263" s="47"/>
      <c r="M263" s="47"/>
    </row>
    <row r="264" spans="1:13" ht="12.75">
      <c r="A264" s="42"/>
      <c r="B264" s="42" t="s">
        <v>64</v>
      </c>
      <c r="C264" s="44">
        <v>40695</v>
      </c>
      <c r="D264" s="44">
        <v>40695</v>
      </c>
      <c r="E264" s="42"/>
      <c r="F264" s="42"/>
      <c r="G264" s="50">
        <v>141961</v>
      </c>
      <c r="H264" s="50">
        <v>2090000</v>
      </c>
      <c r="I264" s="50">
        <v>421832.16</v>
      </c>
      <c r="J264" s="47"/>
      <c r="K264" s="47"/>
      <c r="L264" s="47"/>
      <c r="M264" s="47"/>
    </row>
    <row r="265" spans="1:13" ht="12.75">
      <c r="A265" s="42"/>
      <c r="B265" s="42" t="s">
        <v>65</v>
      </c>
      <c r="C265" s="44">
        <v>40695</v>
      </c>
      <c r="D265" s="44">
        <v>40695</v>
      </c>
      <c r="E265" s="42"/>
      <c r="F265" s="42"/>
      <c r="G265" s="50">
        <v>574865</v>
      </c>
      <c r="H265" s="50">
        <v>9000000</v>
      </c>
      <c r="I265" s="50">
        <v>1973106.01</v>
      </c>
      <c r="J265" s="47"/>
      <c r="K265" s="47"/>
      <c r="L265" s="47"/>
      <c r="M265" s="47"/>
    </row>
    <row r="266" spans="1:13" ht="12.75">
      <c r="A266" s="42"/>
      <c r="B266" s="42" t="s">
        <v>66</v>
      </c>
      <c r="C266" s="44">
        <v>40695</v>
      </c>
      <c r="D266" s="44">
        <v>40695</v>
      </c>
      <c r="E266" s="42"/>
      <c r="F266" s="42"/>
      <c r="G266" s="50">
        <v>5065246</v>
      </c>
      <c r="H266" s="50">
        <v>57530000</v>
      </c>
      <c r="I266" s="50">
        <v>17850317.19</v>
      </c>
      <c r="J266" s="47"/>
      <c r="K266" s="47"/>
      <c r="L266" s="47"/>
      <c r="M266" s="47"/>
    </row>
    <row r="267" spans="1:13" ht="12.75">
      <c r="A267" s="42"/>
      <c r="B267" s="42" t="s">
        <v>119</v>
      </c>
      <c r="C267" s="44">
        <v>39600</v>
      </c>
      <c r="D267" s="44">
        <v>40330</v>
      </c>
      <c r="E267" s="42"/>
      <c r="F267" s="42"/>
      <c r="G267" s="50">
        <v>570382</v>
      </c>
      <c r="H267" s="50">
        <v>5700000</v>
      </c>
      <c r="I267" s="50">
        <v>2081189.32</v>
      </c>
      <c r="J267" s="47"/>
      <c r="K267" s="47"/>
      <c r="L267" s="47"/>
      <c r="M267" s="47"/>
    </row>
    <row r="268" spans="1:13" ht="12.75">
      <c r="A268" s="42"/>
      <c r="B268" s="42" t="s">
        <v>70</v>
      </c>
      <c r="C268" s="44">
        <v>40695</v>
      </c>
      <c r="D268" s="44">
        <v>40695</v>
      </c>
      <c r="E268" s="42"/>
      <c r="F268" s="42"/>
      <c r="G268" s="50">
        <v>1705</v>
      </c>
      <c r="H268" s="50">
        <v>19364</v>
      </c>
      <c r="I268" s="50">
        <v>5852.06</v>
      </c>
      <c r="J268" s="47"/>
      <c r="K268" s="47"/>
      <c r="L268" s="47"/>
      <c r="M268" s="47"/>
    </row>
    <row r="269" spans="1:13" ht="13.5" thickBot="1">
      <c r="A269" s="42"/>
      <c r="B269" s="42" t="s">
        <v>71</v>
      </c>
      <c r="C269" s="44">
        <v>40695</v>
      </c>
      <c r="D269" s="44">
        <v>40695</v>
      </c>
      <c r="E269" s="42"/>
      <c r="F269" s="42"/>
      <c r="G269" s="50">
        <v>2605</v>
      </c>
      <c r="H269" s="50">
        <v>35000</v>
      </c>
      <c r="I269" s="50">
        <v>9061.63</v>
      </c>
      <c r="J269" s="47"/>
      <c r="K269" s="47"/>
      <c r="L269" s="47"/>
      <c r="M269" s="47"/>
    </row>
    <row r="270" spans="1:13" ht="13.5" thickTop="1">
      <c r="A270" s="51"/>
      <c r="B270" s="51"/>
      <c r="C270" s="52"/>
      <c r="D270" s="52"/>
      <c r="E270" s="51"/>
      <c r="F270" s="42" t="s">
        <v>76</v>
      </c>
      <c r="G270" s="46">
        <v>10606764</v>
      </c>
      <c r="H270" s="46">
        <v>78624364</v>
      </c>
      <c r="I270" s="46">
        <v>36052653.37</v>
      </c>
      <c r="J270" s="47"/>
      <c r="K270" s="47"/>
      <c r="L270" s="47"/>
      <c r="M270" s="47"/>
    </row>
    <row r="271" spans="7:13" ht="12.75">
      <c r="G271" s="47"/>
      <c r="H271" s="47"/>
      <c r="I271" s="47"/>
      <c r="J271" s="47"/>
      <c r="K271" s="47"/>
      <c r="L271" s="47"/>
      <c r="M271" s="47"/>
    </row>
    <row r="272" spans="1:9" ht="12.75">
      <c r="A272" s="39" t="s">
        <v>77</v>
      </c>
      <c r="G272" s="47"/>
      <c r="H272" s="47"/>
      <c r="I272" s="47"/>
    </row>
    <row r="273" spans="1:13" ht="25.5">
      <c r="A273" s="48" t="s">
        <v>38</v>
      </c>
      <c r="B273" s="48" t="s">
        <v>52</v>
      </c>
      <c r="C273" s="48" t="s">
        <v>53</v>
      </c>
      <c r="D273" s="48" t="s">
        <v>54</v>
      </c>
      <c r="E273" s="48" t="s">
        <v>55</v>
      </c>
      <c r="F273" s="48" t="s">
        <v>56</v>
      </c>
      <c r="G273" s="49"/>
      <c r="H273" s="49"/>
      <c r="I273" s="49"/>
      <c r="J273" s="41"/>
      <c r="K273" s="41"/>
      <c r="L273" s="41"/>
      <c r="M273" s="41"/>
    </row>
    <row r="274" spans="1:9" ht="12.75">
      <c r="A274" s="42">
        <v>1161974</v>
      </c>
      <c r="B274" s="42" t="s">
        <v>140</v>
      </c>
      <c r="C274" s="44">
        <v>41061</v>
      </c>
      <c r="D274" s="44">
        <v>41061</v>
      </c>
      <c r="E274" s="42"/>
      <c r="F274" s="42"/>
      <c r="G274" s="47"/>
      <c r="H274" s="47"/>
      <c r="I274" s="47"/>
    </row>
    <row r="275" spans="1:9" ht="12.75">
      <c r="A275" s="42"/>
      <c r="B275" s="42" t="s">
        <v>141</v>
      </c>
      <c r="C275" s="44">
        <v>41791</v>
      </c>
      <c r="D275" s="44">
        <v>41791</v>
      </c>
      <c r="E275" s="42"/>
      <c r="F275" s="42"/>
      <c r="G275" s="47"/>
      <c r="H275" s="47"/>
      <c r="I275" s="47"/>
    </row>
    <row r="276" spans="1:9" ht="12.75">
      <c r="A276" s="42"/>
      <c r="B276" s="42" t="s">
        <v>142</v>
      </c>
      <c r="C276" s="44">
        <v>41791</v>
      </c>
      <c r="D276" s="44">
        <v>41791</v>
      </c>
      <c r="E276" s="42"/>
      <c r="F276" s="42"/>
      <c r="G276" s="47"/>
      <c r="H276" s="47"/>
      <c r="I276" s="47"/>
    </row>
    <row r="277" spans="1:9" ht="12.75">
      <c r="A277" s="42"/>
      <c r="B277" s="42" t="s">
        <v>143</v>
      </c>
      <c r="C277" s="44">
        <v>42887</v>
      </c>
      <c r="D277" s="44">
        <v>42887</v>
      </c>
      <c r="E277" s="42"/>
      <c r="F277" s="42"/>
      <c r="G277" s="47"/>
      <c r="H277" s="47"/>
      <c r="I277" s="47"/>
    </row>
    <row r="278" spans="1:9" ht="12.75">
      <c r="A278" s="42"/>
      <c r="B278" s="42" t="s">
        <v>144</v>
      </c>
      <c r="C278" s="44">
        <v>40330</v>
      </c>
      <c r="D278" s="44">
        <v>40330</v>
      </c>
      <c r="E278" s="42"/>
      <c r="F278" s="42"/>
      <c r="G278" s="47"/>
      <c r="H278" s="47"/>
      <c r="I278" s="47"/>
    </row>
    <row r="279" spans="1:9" ht="12.75">
      <c r="A279" s="42"/>
      <c r="B279" s="42" t="s">
        <v>145</v>
      </c>
      <c r="C279" s="44">
        <v>40330</v>
      </c>
      <c r="D279" s="44">
        <v>40330</v>
      </c>
      <c r="E279" s="42"/>
      <c r="F279" s="42"/>
      <c r="G279" s="47"/>
      <c r="H279" s="47"/>
      <c r="I279" s="47"/>
    </row>
    <row r="280" spans="1:9" ht="12.75">
      <c r="A280" s="42"/>
      <c r="B280" s="42" t="s">
        <v>146</v>
      </c>
      <c r="C280" s="44">
        <v>42156</v>
      </c>
      <c r="D280" s="44">
        <v>42156</v>
      </c>
      <c r="E280" s="42"/>
      <c r="F280" s="42"/>
      <c r="G280" s="47"/>
      <c r="H280" s="47"/>
      <c r="I280" s="47"/>
    </row>
    <row r="281" spans="1:9" ht="12.75">
      <c r="A281" s="42"/>
      <c r="B281" s="42" t="s">
        <v>147</v>
      </c>
      <c r="C281" s="44">
        <v>42156</v>
      </c>
      <c r="D281" s="44">
        <v>42156</v>
      </c>
      <c r="E281" s="42"/>
      <c r="F281" s="42"/>
      <c r="G281" s="47"/>
      <c r="H281" s="47"/>
      <c r="I281" s="47"/>
    </row>
    <row r="282" spans="1:9" ht="12.75">
      <c r="A282" s="42"/>
      <c r="B282" s="42" t="s">
        <v>132</v>
      </c>
      <c r="C282" s="44">
        <v>42887</v>
      </c>
      <c r="D282" s="44">
        <v>42887</v>
      </c>
      <c r="E282" s="42"/>
      <c r="F282" s="42"/>
      <c r="G282" s="47"/>
      <c r="H282" s="47"/>
      <c r="I282" s="47"/>
    </row>
    <row r="283" spans="1:9" ht="12.75">
      <c r="A283" s="42"/>
      <c r="B283" s="42" t="s">
        <v>148</v>
      </c>
      <c r="C283" s="44">
        <v>40330</v>
      </c>
      <c r="D283" s="44">
        <v>40330</v>
      </c>
      <c r="E283" s="42"/>
      <c r="F283" s="42"/>
      <c r="G283" s="47"/>
      <c r="H283" s="47"/>
      <c r="I283" s="47"/>
    </row>
    <row r="284" spans="1:9" ht="12.75">
      <c r="A284" s="42"/>
      <c r="B284" s="42" t="s">
        <v>149</v>
      </c>
      <c r="C284" s="44">
        <v>42522</v>
      </c>
      <c r="D284" s="44">
        <v>42522</v>
      </c>
      <c r="E284" s="42"/>
      <c r="F284" s="42"/>
      <c r="G284" s="47"/>
      <c r="H284" s="47"/>
      <c r="I284" s="47"/>
    </row>
    <row r="285" spans="1:9" ht="12.75">
      <c r="A285" s="42"/>
      <c r="B285" s="42" t="s">
        <v>124</v>
      </c>
      <c r="C285" s="44">
        <v>39600</v>
      </c>
      <c r="D285" s="44">
        <v>40330</v>
      </c>
      <c r="E285" s="42"/>
      <c r="F285" s="42"/>
      <c r="G285" s="47"/>
      <c r="H285" s="47"/>
      <c r="I285" s="47"/>
    </row>
    <row r="286" spans="1:9" ht="12.75">
      <c r="A286" s="42"/>
      <c r="B286" s="42" t="s">
        <v>133</v>
      </c>
      <c r="C286" s="44">
        <v>42887</v>
      </c>
      <c r="D286" s="44">
        <v>42887</v>
      </c>
      <c r="E286" s="42"/>
      <c r="F286" s="42"/>
      <c r="G286" s="47"/>
      <c r="H286" s="47"/>
      <c r="I286" s="47"/>
    </row>
    <row r="287" spans="7:9" ht="12.75">
      <c r="G287" s="47"/>
      <c r="H287" s="47"/>
      <c r="I287" s="47"/>
    </row>
    <row r="288" spans="1:9" ht="12.75">
      <c r="A288" s="39" t="s">
        <v>102</v>
      </c>
      <c r="G288" s="47"/>
      <c r="H288" s="47"/>
      <c r="I288" s="47"/>
    </row>
    <row r="289" spans="1:13" ht="25.5">
      <c r="A289" s="48" t="s">
        <v>38</v>
      </c>
      <c r="B289" s="48" t="s">
        <v>52</v>
      </c>
      <c r="C289" s="48" t="s">
        <v>53</v>
      </c>
      <c r="D289" s="48" t="s">
        <v>54</v>
      </c>
      <c r="E289" s="48" t="s">
        <v>55</v>
      </c>
      <c r="F289" s="48" t="s">
        <v>56</v>
      </c>
      <c r="G289" s="49"/>
      <c r="H289" s="49"/>
      <c r="I289" s="49"/>
      <c r="J289" s="41"/>
      <c r="K289" s="41"/>
      <c r="L289" s="41"/>
      <c r="M289" s="41"/>
    </row>
    <row r="290" spans="1:9" ht="12.75">
      <c r="A290" s="42">
        <v>1161974</v>
      </c>
      <c r="B290" s="42" t="s">
        <v>131</v>
      </c>
      <c r="C290" s="44">
        <v>39539</v>
      </c>
      <c r="D290" s="44">
        <v>39965</v>
      </c>
      <c r="E290" s="42"/>
      <c r="F290" s="42"/>
      <c r="G290" s="47"/>
      <c r="H290" s="47"/>
      <c r="I290" s="47"/>
    </row>
    <row r="291" spans="7:9" ht="12.75">
      <c r="G291" s="47"/>
      <c r="H291" s="47"/>
      <c r="I291" s="47"/>
    </row>
    <row r="292" spans="7:9" ht="12.75">
      <c r="G292" s="47"/>
      <c r="H292" s="47"/>
      <c r="I292" s="47"/>
    </row>
    <row r="293" spans="1:2" ht="12.75">
      <c r="A293" s="38" t="s">
        <v>0</v>
      </c>
      <c r="B293" s="38" t="s">
        <v>1</v>
      </c>
    </row>
    <row r="294" spans="1:2" ht="12.75">
      <c r="A294" s="39" t="s">
        <v>17</v>
      </c>
      <c r="B294" s="39" t="s">
        <v>18</v>
      </c>
    </row>
    <row r="296" spans="1:13" ht="38.25">
      <c r="A296" s="40" t="s">
        <v>0</v>
      </c>
      <c r="B296" s="40" t="s">
        <v>38</v>
      </c>
      <c r="C296" s="40" t="s">
        <v>4</v>
      </c>
      <c r="D296" s="40" t="s">
        <v>5</v>
      </c>
      <c r="E296" s="40" t="s">
        <v>6</v>
      </c>
      <c r="F296" s="40" t="s">
        <v>7</v>
      </c>
      <c r="G296" s="40" t="s">
        <v>8</v>
      </c>
      <c r="H296" s="40" t="s">
        <v>46</v>
      </c>
      <c r="I296" s="40" t="s">
        <v>47</v>
      </c>
      <c r="J296" s="40" t="s">
        <v>48</v>
      </c>
      <c r="K296" s="40" t="s">
        <v>49</v>
      </c>
      <c r="L296" s="40" t="s">
        <v>50</v>
      </c>
      <c r="M296" s="40" t="s">
        <v>51</v>
      </c>
    </row>
    <row r="297" spans="1:13" ht="13.5" thickBot="1">
      <c r="A297" s="42" t="s">
        <v>17</v>
      </c>
      <c r="B297" s="43">
        <v>1159596</v>
      </c>
      <c r="C297" s="42" t="s">
        <v>9</v>
      </c>
      <c r="D297" s="42" t="s">
        <v>9</v>
      </c>
      <c r="E297" s="42">
        <v>41</v>
      </c>
      <c r="F297" s="44">
        <v>40695</v>
      </c>
      <c r="G297" s="44">
        <v>11475</v>
      </c>
      <c r="H297" s="44"/>
      <c r="I297" s="44"/>
      <c r="J297" s="45">
        <v>16416664</v>
      </c>
      <c r="K297" s="45">
        <v>0</v>
      </c>
      <c r="L297" s="45">
        <v>16416664</v>
      </c>
      <c r="M297" s="45">
        <f>M298</f>
        <v>55648248.90223826</v>
      </c>
    </row>
    <row r="298" spans="10:13" ht="13.5" thickTop="1">
      <c r="J298" s="46">
        <v>16416664</v>
      </c>
      <c r="K298" s="46">
        <v>0</v>
      </c>
      <c r="L298" s="46">
        <v>16416664</v>
      </c>
      <c r="M298" s="46">
        <v>55648248.90223826</v>
      </c>
    </row>
    <row r="299" spans="10:13" ht="12.75">
      <c r="J299" s="47"/>
      <c r="K299" s="47"/>
      <c r="L299" s="47"/>
      <c r="M299" s="47"/>
    </row>
    <row r="300" spans="1:13" ht="25.5">
      <c r="A300" s="48" t="s">
        <v>38</v>
      </c>
      <c r="B300" s="48" t="s">
        <v>52</v>
      </c>
      <c r="C300" s="48" t="s">
        <v>53</v>
      </c>
      <c r="D300" s="48" t="s">
        <v>54</v>
      </c>
      <c r="E300" s="48" t="s">
        <v>55</v>
      </c>
      <c r="F300" s="48" t="s">
        <v>56</v>
      </c>
      <c r="G300" s="48" t="s">
        <v>50</v>
      </c>
      <c r="H300" s="48" t="s">
        <v>57</v>
      </c>
      <c r="I300" s="48" t="s">
        <v>51</v>
      </c>
      <c r="J300" s="49"/>
      <c r="K300" s="49"/>
      <c r="L300" s="49"/>
      <c r="M300" s="49"/>
    </row>
    <row r="301" spans="1:13" ht="12.75">
      <c r="A301" s="42">
        <v>1159596</v>
      </c>
      <c r="B301" s="42" t="s">
        <v>58</v>
      </c>
      <c r="C301" s="44">
        <v>40695</v>
      </c>
      <c r="D301" s="44">
        <v>40695</v>
      </c>
      <c r="E301" s="42"/>
      <c r="F301" s="42"/>
      <c r="G301" s="50">
        <v>146834</v>
      </c>
      <c r="H301" s="50">
        <v>1627500</v>
      </c>
      <c r="I301" s="50">
        <v>619253.87</v>
      </c>
      <c r="J301" s="47"/>
      <c r="K301" s="47"/>
      <c r="L301" s="47"/>
      <c r="M301" s="47"/>
    </row>
    <row r="302" spans="1:13" ht="12.75">
      <c r="A302" s="42"/>
      <c r="B302" s="42" t="s">
        <v>59</v>
      </c>
      <c r="C302" s="44">
        <v>40695</v>
      </c>
      <c r="D302" s="44">
        <v>40695</v>
      </c>
      <c r="E302" s="42"/>
      <c r="F302" s="42"/>
      <c r="G302" s="50">
        <v>30104</v>
      </c>
      <c r="H302" s="50">
        <v>300000</v>
      </c>
      <c r="I302" s="50">
        <v>126959.82</v>
      </c>
      <c r="J302" s="47"/>
      <c r="K302" s="47"/>
      <c r="L302" s="47"/>
      <c r="M302" s="47"/>
    </row>
    <row r="303" spans="1:13" ht="12.75">
      <c r="A303" s="42"/>
      <c r="B303" s="42" t="s">
        <v>63</v>
      </c>
      <c r="C303" s="44">
        <v>42887</v>
      </c>
      <c r="D303" s="44">
        <v>42887</v>
      </c>
      <c r="E303" s="42"/>
      <c r="F303" s="42"/>
      <c r="G303" s="50">
        <v>2537848</v>
      </c>
      <c r="H303" s="50">
        <v>9750000</v>
      </c>
      <c r="I303" s="50">
        <v>6850005.21</v>
      </c>
      <c r="J303" s="47"/>
      <c r="K303" s="47"/>
      <c r="L303" s="47"/>
      <c r="M303" s="47"/>
    </row>
    <row r="304" spans="1:13" ht="12.75">
      <c r="A304" s="42"/>
      <c r="B304" s="42" t="s">
        <v>64</v>
      </c>
      <c r="C304" s="44">
        <v>40695</v>
      </c>
      <c r="D304" s="44">
        <v>40695</v>
      </c>
      <c r="E304" s="42"/>
      <c r="F304" s="42"/>
      <c r="G304" s="50">
        <v>154945</v>
      </c>
      <c r="H304" s="50">
        <v>2090000</v>
      </c>
      <c r="I304" s="50">
        <v>460413.66</v>
      </c>
      <c r="J304" s="47"/>
      <c r="K304" s="47"/>
      <c r="L304" s="47"/>
      <c r="M304" s="47"/>
    </row>
    <row r="305" spans="1:13" ht="12.75">
      <c r="A305" s="42"/>
      <c r="B305" s="42" t="s">
        <v>65</v>
      </c>
      <c r="C305" s="44">
        <v>40695</v>
      </c>
      <c r="D305" s="44">
        <v>40695</v>
      </c>
      <c r="E305" s="42"/>
      <c r="F305" s="42"/>
      <c r="G305" s="50">
        <v>627443</v>
      </c>
      <c r="H305" s="50">
        <v>9000000</v>
      </c>
      <c r="I305" s="50">
        <v>2153569.19</v>
      </c>
      <c r="J305" s="47"/>
      <c r="K305" s="47"/>
      <c r="L305" s="47"/>
      <c r="M305" s="47"/>
    </row>
    <row r="306" spans="1:13" ht="12.75">
      <c r="A306" s="42"/>
      <c r="B306" s="42" t="s">
        <v>66</v>
      </c>
      <c r="C306" s="44">
        <v>40695</v>
      </c>
      <c r="D306" s="44">
        <v>40695</v>
      </c>
      <c r="E306" s="42"/>
      <c r="F306" s="42"/>
      <c r="G306" s="50">
        <v>3876143</v>
      </c>
      <c r="H306" s="50">
        <v>57530000</v>
      </c>
      <c r="I306" s="50">
        <v>13659826.59</v>
      </c>
      <c r="J306" s="47"/>
      <c r="K306" s="47"/>
      <c r="L306" s="47"/>
      <c r="M306" s="47"/>
    </row>
    <row r="307" spans="1:13" ht="12.75">
      <c r="A307" s="42"/>
      <c r="B307" s="42" t="s">
        <v>67</v>
      </c>
      <c r="C307" s="44">
        <v>39539</v>
      </c>
      <c r="D307" s="44">
        <v>40695</v>
      </c>
      <c r="E307" s="42"/>
      <c r="F307" s="42"/>
      <c r="G307" s="50">
        <v>4867559</v>
      </c>
      <c r="H307" s="50">
        <v>66000000</v>
      </c>
      <c r="I307" s="50">
        <v>20528316.07</v>
      </c>
      <c r="J307" s="47"/>
      <c r="K307" s="47"/>
      <c r="L307" s="47"/>
      <c r="M307" s="47"/>
    </row>
    <row r="308" spans="1:13" ht="12.75">
      <c r="A308" s="42"/>
      <c r="B308" s="42" t="s">
        <v>68</v>
      </c>
      <c r="C308" s="44">
        <v>39539</v>
      </c>
      <c r="D308" s="44">
        <v>40695</v>
      </c>
      <c r="E308" s="42"/>
      <c r="F308" s="42"/>
      <c r="G308" s="50">
        <v>3318790</v>
      </c>
      <c r="H308" s="50">
        <v>45000000</v>
      </c>
      <c r="I308" s="50">
        <v>7981625.712238269</v>
      </c>
      <c r="J308" s="47"/>
      <c r="K308" s="47"/>
      <c r="L308" s="47"/>
      <c r="M308" s="47"/>
    </row>
    <row r="309" spans="1:13" ht="12.75">
      <c r="A309" s="42"/>
      <c r="B309" s="42" t="s">
        <v>116</v>
      </c>
      <c r="C309" s="44">
        <v>41244</v>
      </c>
      <c r="D309" s="44">
        <v>41244</v>
      </c>
      <c r="E309" s="42"/>
      <c r="F309" s="42"/>
      <c r="G309" s="50">
        <v>363694</v>
      </c>
      <c r="H309" s="50">
        <v>4560000</v>
      </c>
      <c r="I309" s="50">
        <v>1137292.54</v>
      </c>
      <c r="J309" s="47"/>
      <c r="K309" s="47"/>
      <c r="L309" s="47"/>
      <c r="M309" s="47"/>
    </row>
    <row r="310" spans="1:9" ht="12.75">
      <c r="A310" s="42"/>
      <c r="B310" s="42" t="s">
        <v>69</v>
      </c>
      <c r="C310" s="44">
        <v>41061</v>
      </c>
      <c r="D310" s="44">
        <v>41061</v>
      </c>
      <c r="E310" s="42"/>
      <c r="F310" s="42"/>
      <c r="G310" s="50">
        <v>7448</v>
      </c>
      <c r="H310" s="50">
        <v>100000</v>
      </c>
      <c r="I310" s="50">
        <v>24618.1</v>
      </c>
    </row>
    <row r="311" spans="1:9" ht="12.75">
      <c r="A311" s="42"/>
      <c r="B311" s="42" t="s">
        <v>70</v>
      </c>
      <c r="C311" s="44">
        <v>40695</v>
      </c>
      <c r="D311" s="44">
        <v>40695</v>
      </c>
      <c r="E311" s="42"/>
      <c r="F311" s="42"/>
      <c r="G311" s="50">
        <v>1305</v>
      </c>
      <c r="H311" s="50">
        <v>19364</v>
      </c>
      <c r="I311" s="50">
        <v>4477.94</v>
      </c>
    </row>
    <row r="312" spans="1:9" ht="12.75">
      <c r="A312" s="42"/>
      <c r="B312" s="42" t="s">
        <v>71</v>
      </c>
      <c r="C312" s="44">
        <v>40695</v>
      </c>
      <c r="D312" s="44">
        <v>40695</v>
      </c>
      <c r="E312" s="42"/>
      <c r="F312" s="42"/>
      <c r="G312" s="50">
        <v>1696</v>
      </c>
      <c r="H312" s="50">
        <v>35000</v>
      </c>
      <c r="I312" s="50">
        <v>5899.62</v>
      </c>
    </row>
    <row r="313" spans="1:9" ht="12.75">
      <c r="A313" s="42"/>
      <c r="B313" s="42" t="s">
        <v>73</v>
      </c>
      <c r="C313" s="44">
        <v>40695</v>
      </c>
      <c r="D313" s="44">
        <v>40695</v>
      </c>
      <c r="E313" s="42"/>
      <c r="F313" s="42"/>
      <c r="G313" s="50">
        <v>3474</v>
      </c>
      <c r="H313" s="50">
        <v>40000</v>
      </c>
      <c r="I313" s="50">
        <v>14921.91</v>
      </c>
    </row>
    <row r="314" spans="1:9" ht="13.5" thickBot="1">
      <c r="A314" s="42"/>
      <c r="B314" s="42" t="s">
        <v>74</v>
      </c>
      <c r="C314" s="44">
        <v>39539</v>
      </c>
      <c r="D314" s="44">
        <v>40695</v>
      </c>
      <c r="E314" s="42"/>
      <c r="F314" s="42"/>
      <c r="G314" s="50">
        <v>479381</v>
      </c>
      <c r="H314" s="50">
        <v>6500000</v>
      </c>
      <c r="I314" s="50">
        <v>2081068.67</v>
      </c>
    </row>
    <row r="315" spans="1:9" ht="13.5" thickTop="1">
      <c r="A315" s="51"/>
      <c r="B315" s="51"/>
      <c r="C315" s="52"/>
      <c r="D315" s="52"/>
      <c r="E315" s="51"/>
      <c r="F315" s="42" t="s">
        <v>76</v>
      </c>
      <c r="G315" s="46">
        <v>16416664</v>
      </c>
      <c r="H315" s="46">
        <v>202551864</v>
      </c>
      <c r="I315" s="46">
        <f>SUM(I301:I314)</f>
        <v>55648248.90223826</v>
      </c>
    </row>
    <row r="316" spans="7:9" ht="12.75">
      <c r="G316" s="47"/>
      <c r="H316" s="47"/>
      <c r="I316" s="47"/>
    </row>
    <row r="317" spans="1:9" ht="12.75">
      <c r="A317" s="39" t="s">
        <v>77</v>
      </c>
      <c r="G317" s="47"/>
      <c r="H317" s="47"/>
      <c r="I317" s="47"/>
    </row>
    <row r="318" spans="1:13" ht="25.5">
      <c r="A318" s="48" t="s">
        <v>38</v>
      </c>
      <c r="B318" s="48" t="s">
        <v>52</v>
      </c>
      <c r="C318" s="48" t="s">
        <v>53</v>
      </c>
      <c r="D318" s="48" t="s">
        <v>54</v>
      </c>
      <c r="E318" s="48" t="s">
        <v>55</v>
      </c>
      <c r="F318" s="48" t="s">
        <v>56</v>
      </c>
      <c r="G318" s="49"/>
      <c r="H318" s="49"/>
      <c r="I318" s="49"/>
      <c r="J318" s="41"/>
      <c r="K318" s="41"/>
      <c r="L318" s="41"/>
      <c r="M318" s="41"/>
    </row>
    <row r="319" spans="1:9" ht="12.75">
      <c r="A319" s="42">
        <v>1159596</v>
      </c>
      <c r="B319" s="42" t="s">
        <v>81</v>
      </c>
      <c r="C319" s="44">
        <v>41791</v>
      </c>
      <c r="D319" s="44">
        <v>41791</v>
      </c>
      <c r="E319" s="42"/>
      <c r="F319" s="42"/>
      <c r="G319" s="47"/>
      <c r="H319" s="47"/>
      <c r="I319" s="47"/>
    </row>
    <row r="320" spans="1:9" ht="12.75">
      <c r="A320" s="42"/>
      <c r="B320" s="42" t="s">
        <v>150</v>
      </c>
      <c r="C320" s="44">
        <v>40695</v>
      </c>
      <c r="D320" s="44">
        <v>40695</v>
      </c>
      <c r="E320" s="42"/>
      <c r="F320" s="42"/>
      <c r="G320" s="47"/>
      <c r="H320" s="47"/>
      <c r="I320" s="47"/>
    </row>
    <row r="321" spans="1:9" ht="12.75">
      <c r="A321" s="42"/>
      <c r="B321" s="42" t="s">
        <v>151</v>
      </c>
      <c r="C321" s="44">
        <v>40695</v>
      </c>
      <c r="D321" s="44">
        <v>40695</v>
      </c>
      <c r="E321" s="42"/>
      <c r="F321" s="42"/>
      <c r="G321" s="47"/>
      <c r="H321" s="47"/>
      <c r="I321" s="47"/>
    </row>
    <row r="322" spans="1:9" ht="12.75">
      <c r="A322" s="42"/>
      <c r="B322" s="42" t="s">
        <v>84</v>
      </c>
      <c r="C322" s="44">
        <v>41061</v>
      </c>
      <c r="D322" s="44">
        <v>41061</v>
      </c>
      <c r="E322" s="42"/>
      <c r="F322" s="42"/>
      <c r="G322" s="47"/>
      <c r="H322" s="47"/>
      <c r="I322" s="47"/>
    </row>
    <row r="323" spans="1:9" ht="12.75">
      <c r="A323" s="42"/>
      <c r="B323" s="42" t="s">
        <v>85</v>
      </c>
      <c r="C323" s="44">
        <v>40695</v>
      </c>
      <c r="D323" s="44">
        <v>40695</v>
      </c>
      <c r="E323" s="42"/>
      <c r="F323" s="42"/>
      <c r="G323" s="47"/>
      <c r="H323" s="47"/>
      <c r="I323" s="47"/>
    </row>
    <row r="324" spans="1:9" ht="12.75">
      <c r="A324" s="42"/>
      <c r="B324" s="42" t="s">
        <v>86</v>
      </c>
      <c r="C324" s="44">
        <v>41061</v>
      </c>
      <c r="D324" s="44">
        <v>40695</v>
      </c>
      <c r="E324" s="42"/>
      <c r="F324" s="42"/>
      <c r="G324" s="47"/>
      <c r="H324" s="47"/>
      <c r="I324" s="47"/>
    </row>
    <row r="325" spans="1:9" ht="12.75">
      <c r="A325" s="42"/>
      <c r="B325" s="42" t="s">
        <v>87</v>
      </c>
      <c r="C325" s="44">
        <v>41061</v>
      </c>
      <c r="D325" s="44">
        <v>41061</v>
      </c>
      <c r="E325" s="42"/>
      <c r="F325" s="42"/>
      <c r="G325" s="47"/>
      <c r="H325" s="47"/>
      <c r="I325" s="47"/>
    </row>
    <row r="326" spans="1:9" ht="12.75">
      <c r="A326" s="42"/>
      <c r="B326" s="42" t="s">
        <v>96</v>
      </c>
      <c r="C326" s="44">
        <v>41061</v>
      </c>
      <c r="D326" s="44">
        <v>40695</v>
      </c>
      <c r="E326" s="42"/>
      <c r="F326" s="42"/>
      <c r="G326" s="47"/>
      <c r="H326" s="47"/>
      <c r="I326" s="47"/>
    </row>
    <row r="327" spans="1:9" ht="12.75">
      <c r="A327" s="42"/>
      <c r="B327" s="42" t="s">
        <v>97</v>
      </c>
      <c r="C327" s="44">
        <v>41061</v>
      </c>
      <c r="D327" s="44">
        <v>40695</v>
      </c>
      <c r="E327" s="42"/>
      <c r="F327" s="42"/>
      <c r="G327" s="47"/>
      <c r="H327" s="47"/>
      <c r="I327" s="47"/>
    </row>
    <row r="328" spans="1:9" ht="12.75">
      <c r="A328" s="42"/>
      <c r="B328" s="42" t="s">
        <v>98</v>
      </c>
      <c r="C328" s="44">
        <v>41061</v>
      </c>
      <c r="D328" s="44">
        <v>41061</v>
      </c>
      <c r="E328" s="42"/>
      <c r="F328" s="42"/>
      <c r="G328" s="47"/>
      <c r="H328" s="47"/>
      <c r="I328" s="47"/>
    </row>
    <row r="329" spans="1:9" ht="12.75">
      <c r="A329" s="42"/>
      <c r="B329" s="42" t="s">
        <v>152</v>
      </c>
      <c r="C329" s="44">
        <v>41244</v>
      </c>
      <c r="D329" s="44">
        <v>41244</v>
      </c>
      <c r="E329" s="42"/>
      <c r="F329" s="42"/>
      <c r="G329" s="47"/>
      <c r="H329" s="47"/>
      <c r="I329" s="47"/>
    </row>
    <row r="330" spans="1:9" ht="12.75">
      <c r="A330" s="42"/>
      <c r="B330" s="42" t="s">
        <v>153</v>
      </c>
      <c r="C330" s="44">
        <v>41244</v>
      </c>
      <c r="D330" s="44">
        <v>41244</v>
      </c>
      <c r="E330" s="42"/>
      <c r="F330" s="42"/>
      <c r="G330" s="47"/>
      <c r="H330" s="47"/>
      <c r="I330" s="47"/>
    </row>
    <row r="331" spans="1:9" ht="12.75">
      <c r="A331" s="42"/>
      <c r="B331" s="42" t="s">
        <v>100</v>
      </c>
      <c r="C331" s="44">
        <v>41791</v>
      </c>
      <c r="D331" s="44">
        <v>41791</v>
      </c>
      <c r="E331" s="42"/>
      <c r="F331" s="42"/>
      <c r="G331" s="47"/>
      <c r="H331" s="47"/>
      <c r="I331" s="47"/>
    </row>
    <row r="332" spans="1:9" ht="12.75">
      <c r="A332" s="42"/>
      <c r="B332" s="42" t="s">
        <v>101</v>
      </c>
      <c r="C332" s="44">
        <v>41791</v>
      </c>
      <c r="D332" s="44">
        <v>41791</v>
      </c>
      <c r="E332" s="42"/>
      <c r="F332" s="42"/>
      <c r="G332" s="47"/>
      <c r="H332" s="47"/>
      <c r="I332" s="47"/>
    </row>
    <row r="333" spans="7:9" ht="12.75">
      <c r="G333" s="47"/>
      <c r="H333" s="47"/>
      <c r="I333" s="47"/>
    </row>
    <row r="334" spans="1:9" ht="12.75">
      <c r="A334" s="39" t="s">
        <v>126</v>
      </c>
      <c r="G334" s="47"/>
      <c r="H334" s="47"/>
      <c r="I334" s="47"/>
    </row>
    <row r="335" spans="1:13" ht="25.5">
      <c r="A335" s="48" t="s">
        <v>38</v>
      </c>
      <c r="B335" s="48" t="s">
        <v>52</v>
      </c>
      <c r="C335" s="48" t="s">
        <v>53</v>
      </c>
      <c r="D335" s="48" t="s">
        <v>54</v>
      </c>
      <c r="E335" s="48" t="s">
        <v>55</v>
      </c>
      <c r="F335" s="48" t="s">
        <v>56</v>
      </c>
      <c r="G335" s="49"/>
      <c r="H335" s="49"/>
      <c r="I335" s="49"/>
      <c r="J335" s="41"/>
      <c r="K335" s="41"/>
      <c r="L335" s="41"/>
      <c r="M335" s="41"/>
    </row>
    <row r="336" spans="1:9" ht="12.75">
      <c r="A336" s="42">
        <v>1159596</v>
      </c>
      <c r="B336" s="42" t="s">
        <v>154</v>
      </c>
      <c r="C336" s="44">
        <v>38869</v>
      </c>
      <c r="D336" s="44">
        <v>38869</v>
      </c>
      <c r="E336" s="42"/>
      <c r="F336" s="42"/>
      <c r="G336" s="47"/>
      <c r="H336" s="47"/>
      <c r="I336" s="47"/>
    </row>
    <row r="337" spans="7:9" ht="12.75">
      <c r="G337" s="47"/>
      <c r="H337" s="47"/>
      <c r="I337" s="47"/>
    </row>
    <row r="338" spans="1:9" ht="12.75">
      <c r="A338" s="39" t="s">
        <v>104</v>
      </c>
      <c r="G338" s="47"/>
      <c r="H338" s="47"/>
      <c r="I338" s="47"/>
    </row>
    <row r="339" spans="1:13" ht="38.25">
      <c r="A339" s="48" t="s">
        <v>38</v>
      </c>
      <c r="B339" s="48" t="s">
        <v>52</v>
      </c>
      <c r="C339" s="48" t="s">
        <v>53</v>
      </c>
      <c r="D339" s="48" t="s">
        <v>54</v>
      </c>
      <c r="E339" s="48" t="s">
        <v>105</v>
      </c>
      <c r="F339" s="48" t="s">
        <v>56</v>
      </c>
      <c r="G339" s="53" t="s">
        <v>50</v>
      </c>
      <c r="H339" s="53" t="s">
        <v>57</v>
      </c>
      <c r="I339" s="49"/>
      <c r="J339" s="41"/>
      <c r="K339" s="41"/>
      <c r="L339" s="41"/>
      <c r="M339" s="41"/>
    </row>
    <row r="340" spans="1:9" ht="12.75">
      <c r="A340" s="42">
        <v>1159596</v>
      </c>
      <c r="B340" s="42" t="s">
        <v>106</v>
      </c>
      <c r="C340" s="44">
        <v>41061</v>
      </c>
      <c r="D340" s="44">
        <v>41061</v>
      </c>
      <c r="E340" s="42"/>
      <c r="F340" s="42"/>
      <c r="G340" s="50">
        <v>0</v>
      </c>
      <c r="H340" s="50">
        <v>0</v>
      </c>
      <c r="I340" s="47"/>
    </row>
    <row r="341" spans="1:9" ht="12.75">
      <c r="A341" s="42"/>
      <c r="B341" s="42" t="s">
        <v>107</v>
      </c>
      <c r="C341" s="44">
        <v>41061</v>
      </c>
      <c r="D341" s="44">
        <v>40695</v>
      </c>
      <c r="E341" s="42"/>
      <c r="F341" s="42"/>
      <c r="G341" s="50">
        <v>0</v>
      </c>
      <c r="H341" s="50">
        <v>0</v>
      </c>
      <c r="I341" s="47"/>
    </row>
    <row r="342" spans="1:9" ht="12.75">
      <c r="A342" s="42"/>
      <c r="B342" s="42" t="s">
        <v>108</v>
      </c>
      <c r="C342" s="44">
        <v>41061</v>
      </c>
      <c r="D342" s="44">
        <v>40695</v>
      </c>
      <c r="E342" s="42"/>
      <c r="F342" s="42"/>
      <c r="G342" s="50">
        <v>0</v>
      </c>
      <c r="H342" s="50">
        <v>0</v>
      </c>
      <c r="I342" s="47"/>
    </row>
    <row r="343" spans="1:9" ht="12.75">
      <c r="A343" s="42"/>
      <c r="B343" s="42" t="s">
        <v>109</v>
      </c>
      <c r="C343" s="44">
        <v>41061</v>
      </c>
      <c r="D343" s="44">
        <v>41061</v>
      </c>
      <c r="E343" s="42"/>
      <c r="F343" s="42"/>
      <c r="G343" s="50">
        <v>0</v>
      </c>
      <c r="H343" s="50">
        <v>0</v>
      </c>
      <c r="I343" s="47"/>
    </row>
    <row r="344" spans="1:9" ht="13.5" thickBot="1">
      <c r="A344" s="42"/>
      <c r="B344" s="42" t="s">
        <v>110</v>
      </c>
      <c r="C344" s="44">
        <v>41061</v>
      </c>
      <c r="D344" s="44">
        <v>41061</v>
      </c>
      <c r="E344" s="42"/>
      <c r="F344" s="42"/>
      <c r="G344" s="50">
        <v>0</v>
      </c>
      <c r="H344" s="50">
        <v>0</v>
      </c>
      <c r="I344" s="47"/>
    </row>
    <row r="345" spans="6:9" ht="13.5" thickTop="1">
      <c r="F345" s="42" t="s">
        <v>76</v>
      </c>
      <c r="G345" s="46">
        <v>0</v>
      </c>
      <c r="H345" s="46">
        <v>0</v>
      </c>
      <c r="I345" s="47"/>
    </row>
    <row r="346" spans="7:9" ht="12.75">
      <c r="G346" s="47"/>
      <c r="H346" s="47"/>
      <c r="I346" s="47"/>
    </row>
    <row r="347" spans="7:9" ht="12.75">
      <c r="G347" s="47"/>
      <c r="H347" s="47"/>
      <c r="I347" s="47"/>
    </row>
    <row r="348" spans="7:9" ht="12.75">
      <c r="G348" s="47"/>
      <c r="H348" s="47"/>
      <c r="I348" s="47"/>
    </row>
    <row r="349" spans="7:9" ht="12.75">
      <c r="G349" s="47"/>
      <c r="H349" s="47"/>
      <c r="I349" s="47"/>
    </row>
    <row r="350" spans="7:9" ht="12.75">
      <c r="G350" s="47"/>
      <c r="H350" s="47"/>
      <c r="I350" s="47"/>
    </row>
    <row r="351" spans="7:9" ht="12.75">
      <c r="G351" s="47"/>
      <c r="H351" s="47"/>
      <c r="I351" s="47"/>
    </row>
    <row r="352" spans="7:9" ht="12.75">
      <c r="G352" s="47"/>
      <c r="H352" s="47"/>
      <c r="I352" s="47"/>
    </row>
    <row r="353" spans="7:9" ht="12.75">
      <c r="G353" s="47"/>
      <c r="H353" s="47"/>
      <c r="I353" s="47"/>
    </row>
    <row r="354" spans="7:9" ht="12.75">
      <c r="G354" s="47"/>
      <c r="H354" s="47"/>
      <c r="I354" s="47"/>
    </row>
    <row r="355" spans="7:9" ht="12.75">
      <c r="G355" s="47"/>
      <c r="H355" s="47"/>
      <c r="I355" s="47"/>
    </row>
    <row r="356" spans="7:9" ht="12.75">
      <c r="G356" s="47"/>
      <c r="H356" s="47"/>
      <c r="I356" s="47"/>
    </row>
    <row r="357" spans="7:9" ht="12.75">
      <c r="G357" s="47"/>
      <c r="H357" s="47"/>
      <c r="I357" s="47"/>
    </row>
    <row r="358" spans="7:9" ht="12.75">
      <c r="G358" s="47"/>
      <c r="H358" s="47"/>
      <c r="I358" s="47"/>
    </row>
    <row r="359" spans="7:9" ht="12.75">
      <c r="G359" s="47"/>
      <c r="H359" s="47"/>
      <c r="I359" s="47"/>
    </row>
    <row r="360" spans="7:9" ht="12.75">
      <c r="G360" s="47"/>
      <c r="H360" s="47"/>
      <c r="I360" s="47"/>
    </row>
    <row r="361" spans="7:9" ht="12.75">
      <c r="G361" s="47"/>
      <c r="H361" s="47"/>
      <c r="I361" s="47"/>
    </row>
    <row r="362" spans="7:9" ht="12.75">
      <c r="G362" s="47"/>
      <c r="H362" s="47"/>
      <c r="I362" s="47"/>
    </row>
    <row r="363" spans="7:9" ht="12.75">
      <c r="G363" s="47"/>
      <c r="H363" s="47"/>
      <c r="I363" s="47"/>
    </row>
    <row r="364" spans="7:9" ht="12.75">
      <c r="G364" s="47"/>
      <c r="H364" s="47"/>
      <c r="I364" s="47"/>
    </row>
    <row r="365" spans="7:9" ht="12.75">
      <c r="G365" s="47"/>
      <c r="H365" s="47"/>
      <c r="I365" s="47"/>
    </row>
    <row r="366" spans="7:9" ht="12.75">
      <c r="G366" s="47"/>
      <c r="H366" s="47"/>
      <c r="I366" s="47"/>
    </row>
    <row r="367" spans="7:9" ht="12.75">
      <c r="G367" s="47"/>
      <c r="H367" s="47"/>
      <c r="I367" s="47"/>
    </row>
    <row r="368" spans="7:9" ht="12.75">
      <c r="G368" s="47"/>
      <c r="H368" s="47"/>
      <c r="I368" s="47"/>
    </row>
    <row r="369" spans="7:9" ht="12.75">
      <c r="G369" s="47"/>
      <c r="H369" s="47"/>
      <c r="I369" s="47"/>
    </row>
    <row r="370" spans="7:9" ht="12.75">
      <c r="G370" s="47"/>
      <c r="H370" s="47"/>
      <c r="I370" s="47"/>
    </row>
    <row r="371" spans="7:9" ht="12.75">
      <c r="G371" s="47"/>
      <c r="H371" s="47"/>
      <c r="I371" s="47"/>
    </row>
    <row r="372" spans="7:9" ht="12.75">
      <c r="G372" s="47"/>
      <c r="H372" s="47"/>
      <c r="I372" s="47"/>
    </row>
    <row r="373" spans="7:9" ht="12.75">
      <c r="G373" s="47"/>
      <c r="H373" s="47"/>
      <c r="I373" s="47"/>
    </row>
    <row r="374" spans="7:9" ht="12.75">
      <c r="G374" s="47"/>
      <c r="H374" s="47"/>
      <c r="I374" s="47"/>
    </row>
    <row r="375" spans="7:9" ht="12.75">
      <c r="G375" s="47"/>
      <c r="H375" s="47"/>
      <c r="I375" s="47"/>
    </row>
    <row r="376" spans="7:9" ht="12.75">
      <c r="G376" s="47"/>
      <c r="H376" s="47"/>
      <c r="I376" s="47"/>
    </row>
    <row r="377" spans="7:9" ht="12.75">
      <c r="G377" s="47"/>
      <c r="H377" s="47"/>
      <c r="I377" s="47"/>
    </row>
    <row r="378" spans="7:9" ht="12.75">
      <c r="G378" s="47"/>
      <c r="H378" s="47"/>
      <c r="I378" s="47"/>
    </row>
    <row r="379" spans="7:9" ht="12.75">
      <c r="G379" s="47"/>
      <c r="H379" s="47"/>
      <c r="I379" s="47"/>
    </row>
    <row r="380" spans="7:9" ht="12.75">
      <c r="G380" s="47"/>
      <c r="H380" s="47"/>
      <c r="I380" s="47"/>
    </row>
    <row r="381" spans="7:9" ht="12.75">
      <c r="G381" s="47"/>
      <c r="H381" s="47"/>
      <c r="I381" s="47"/>
    </row>
    <row r="382" spans="7:9" ht="12.75">
      <c r="G382" s="47"/>
      <c r="H382" s="47"/>
      <c r="I382" s="47"/>
    </row>
    <row r="383" spans="7:9" ht="12.75">
      <c r="G383" s="47"/>
      <c r="H383" s="47"/>
      <c r="I383" s="47"/>
    </row>
    <row r="384" spans="7:9" ht="12.75">
      <c r="G384" s="47"/>
      <c r="H384" s="47"/>
      <c r="I384" s="47"/>
    </row>
    <row r="385" spans="7:9" ht="12.75">
      <c r="G385" s="47"/>
      <c r="H385" s="47"/>
      <c r="I385" s="47"/>
    </row>
    <row r="386" spans="7:9" ht="12.75">
      <c r="G386" s="47"/>
      <c r="H386" s="47"/>
      <c r="I386" s="47"/>
    </row>
    <row r="387" spans="7:9" ht="12.75">
      <c r="G387" s="47"/>
      <c r="H387" s="47"/>
      <c r="I387" s="47"/>
    </row>
    <row r="388" spans="7:9" ht="12.75">
      <c r="G388" s="47"/>
      <c r="H388" s="47"/>
      <c r="I388" s="47"/>
    </row>
    <row r="389" spans="7:9" ht="12.75">
      <c r="G389" s="47"/>
      <c r="H389" s="47"/>
      <c r="I389" s="47"/>
    </row>
    <row r="390" spans="7:9" ht="12.75">
      <c r="G390" s="47"/>
      <c r="H390" s="47"/>
      <c r="I390" s="47"/>
    </row>
    <row r="391" spans="7:9" ht="12.75">
      <c r="G391" s="47"/>
      <c r="H391" s="47"/>
      <c r="I391" s="47"/>
    </row>
    <row r="392" spans="7:9" ht="12.75">
      <c r="G392" s="47"/>
      <c r="H392" s="47"/>
      <c r="I392" s="47"/>
    </row>
    <row r="393" spans="7:9" ht="12.75">
      <c r="G393" s="47"/>
      <c r="H393" s="47"/>
      <c r="I393" s="47"/>
    </row>
    <row r="394" spans="7:9" ht="12.75">
      <c r="G394" s="47"/>
      <c r="H394" s="47"/>
      <c r="I394" s="47"/>
    </row>
    <row r="395" spans="7:9" ht="12.75">
      <c r="G395" s="47"/>
      <c r="H395" s="47"/>
      <c r="I395" s="47"/>
    </row>
    <row r="396" spans="7:9" ht="12.75">
      <c r="G396" s="47"/>
      <c r="H396" s="47"/>
      <c r="I396" s="47"/>
    </row>
    <row r="397" spans="7:9" ht="12.75">
      <c r="G397" s="47"/>
      <c r="H397" s="47"/>
      <c r="I397" s="47"/>
    </row>
    <row r="398" spans="7:9" ht="12.75">
      <c r="G398" s="47"/>
      <c r="H398" s="47"/>
      <c r="I398" s="47"/>
    </row>
    <row r="399" spans="7:9" ht="12.75">
      <c r="G399" s="47"/>
      <c r="H399" s="47"/>
      <c r="I399" s="47"/>
    </row>
    <row r="400" spans="7:9" ht="12.75">
      <c r="G400" s="47"/>
      <c r="H400" s="47"/>
      <c r="I400" s="47"/>
    </row>
    <row r="401" spans="7:9" ht="12.75">
      <c r="G401" s="47"/>
      <c r="H401" s="47"/>
      <c r="I401" s="47"/>
    </row>
    <row r="402" spans="7:9" ht="12.75">
      <c r="G402" s="47"/>
      <c r="H402" s="47"/>
      <c r="I402" s="47"/>
    </row>
    <row r="403" spans="7:9" ht="12.75">
      <c r="G403" s="47"/>
      <c r="H403" s="47"/>
      <c r="I403" s="47"/>
    </row>
    <row r="404" spans="7:9" ht="12.75">
      <c r="G404" s="47"/>
      <c r="H404" s="47"/>
      <c r="I404" s="47"/>
    </row>
    <row r="405" spans="7:9" ht="12.75">
      <c r="G405" s="47"/>
      <c r="H405" s="47"/>
      <c r="I405" s="47"/>
    </row>
    <row r="406" spans="7:9" ht="12.75">
      <c r="G406" s="47"/>
      <c r="H406" s="47"/>
      <c r="I406" s="47"/>
    </row>
    <row r="407" spans="7:9" ht="12.75">
      <c r="G407" s="47"/>
      <c r="H407" s="47"/>
      <c r="I407" s="47"/>
    </row>
    <row r="408" spans="7:9" ht="12.75">
      <c r="G408" s="47"/>
      <c r="H408" s="47"/>
      <c r="I408" s="47"/>
    </row>
    <row r="409" spans="7:9" ht="12.75">
      <c r="G409" s="47"/>
      <c r="H409" s="47"/>
      <c r="I409" s="47"/>
    </row>
    <row r="410" spans="7:9" ht="12.75">
      <c r="G410" s="47"/>
      <c r="H410" s="47"/>
      <c r="I410" s="47"/>
    </row>
    <row r="411" spans="7:9" ht="12.75">
      <c r="G411" s="47"/>
      <c r="H411" s="47"/>
      <c r="I411" s="47"/>
    </row>
    <row r="412" spans="7:9" ht="12.75">
      <c r="G412" s="47"/>
      <c r="H412" s="47"/>
      <c r="I412" s="47"/>
    </row>
    <row r="413" ht="12.75">
      <c r="H413" s="47"/>
    </row>
    <row r="414" ht="12.75">
      <c r="H414" s="47"/>
    </row>
    <row r="415" ht="12.75">
      <c r="H415" s="47"/>
    </row>
    <row r="416" ht="12.75">
      <c r="H416" s="47"/>
    </row>
    <row r="417" ht="12.75">
      <c r="H417" s="47"/>
    </row>
    <row r="418" ht="12.75">
      <c r="H418" s="47"/>
    </row>
    <row r="419" ht="12.75">
      <c r="H419" s="47"/>
    </row>
    <row r="420" ht="12.75">
      <c r="H420" s="47"/>
    </row>
    <row r="421" ht="12.75">
      <c r="H421" s="47"/>
    </row>
    <row r="422" ht="12.75">
      <c r="H422" s="47"/>
    </row>
    <row r="423" ht="12.75">
      <c r="H423" s="47"/>
    </row>
    <row r="424" ht="12.75">
      <c r="H424" s="47"/>
    </row>
    <row r="425" ht="12.75">
      <c r="H425" s="47"/>
    </row>
    <row r="426" ht="12.75">
      <c r="H426" s="47"/>
    </row>
    <row r="427" ht="12.75">
      <c r="H427" s="47"/>
    </row>
    <row r="428" ht="12.75">
      <c r="H428" s="47"/>
    </row>
    <row r="429" ht="12.75">
      <c r="H429" s="47"/>
    </row>
    <row r="430" ht="12.75">
      <c r="H430" s="47"/>
    </row>
    <row r="431" ht="12.75">
      <c r="H431" s="47"/>
    </row>
    <row r="432" ht="12.75">
      <c r="H432" s="47"/>
    </row>
    <row r="433" ht="12.75">
      <c r="H433" s="47"/>
    </row>
    <row r="434" ht="12.75">
      <c r="H434" s="47"/>
    </row>
    <row r="435" ht="12.75">
      <c r="H435" s="47"/>
    </row>
    <row r="436" ht="12.75">
      <c r="H436" s="47"/>
    </row>
    <row r="437" ht="12.75">
      <c r="H437" s="47"/>
    </row>
    <row r="438" ht="12.75">
      <c r="H438" s="47"/>
    </row>
    <row r="439" ht="12.75">
      <c r="H439" s="47"/>
    </row>
    <row r="440" ht="12.75">
      <c r="H440" s="47"/>
    </row>
    <row r="441" ht="12.75">
      <c r="H441" s="47"/>
    </row>
    <row r="442" ht="12.75">
      <c r="H442" s="47"/>
    </row>
    <row r="443" ht="12.75">
      <c r="H443" s="47"/>
    </row>
    <row r="444" ht="12.75">
      <c r="H444" s="47"/>
    </row>
    <row r="445" ht="12.75">
      <c r="H445" s="47"/>
    </row>
  </sheetData>
  <printOptions/>
  <pageMargins left="0.75" right="0.75" top="1" bottom="1" header="0.5" footer="0.5"/>
  <pageSetup firstPageNumber="22" useFirstPageNumber="1" fitToHeight="30" horizontalDpi="600" verticalDpi="600" orientation="landscape" scale="52" r:id="rId1"/>
  <headerFooter alignWithMargins="0">
    <oddHeader>&amp;L&amp;"Arial,Bold"&amp;14Table 3&amp;"Arial,Regular" - Additional Details for Each Request Including All Facility Upgrades Required and Allocated costs for Each Upgrade</oddHeader>
    <oddFooter>&amp;CSPP Aggregate Facility Study
(SPP-2006-AG3-AFS-9)
April 18, 2008
Page &amp;P of 32</oddFooter>
  </headerFooter>
  <rowBreaks count="7" manualBreakCount="7">
    <brk id="55" max="255" man="1"/>
    <brk id="69" max="255" man="1"/>
    <brk id="114" max="255" man="1"/>
    <brk id="159" max="255" man="1"/>
    <brk id="205" max="255" man="1"/>
    <brk id="254" max="255" man="1"/>
    <brk id="292" max="255" man="1"/>
  </rowBreaks>
</worksheet>
</file>

<file path=xl/worksheets/sheet4.xml><?xml version="1.0" encoding="utf-8"?>
<worksheet xmlns="http://schemas.openxmlformats.org/spreadsheetml/2006/main" xmlns:r="http://schemas.openxmlformats.org/officeDocument/2006/relationships">
  <dimension ref="A1:F97"/>
  <sheetViews>
    <sheetView view="pageBreakPreview" zoomScale="60" workbookViewId="0" topLeftCell="A1">
      <selection activeCell="A1" sqref="A1"/>
    </sheetView>
  </sheetViews>
  <sheetFormatPr defaultColWidth="9.140625" defaultRowHeight="12.75"/>
  <cols>
    <col min="1" max="1" width="15.57421875" style="0" customWidth="1"/>
    <col min="2" max="2" width="78.421875" style="0" customWidth="1"/>
    <col min="3" max="3" width="60.57421875" style="0" customWidth="1"/>
    <col min="4" max="4" width="12.00390625" style="0" customWidth="1"/>
    <col min="5" max="5" width="14.140625" style="0" customWidth="1"/>
    <col min="6" max="6" width="16.28125" style="0" customWidth="1"/>
  </cols>
  <sheetData>
    <row r="1" spans="1:6" ht="63.75">
      <c r="A1" s="54" t="s">
        <v>155</v>
      </c>
      <c r="B1" s="54" t="s">
        <v>156</v>
      </c>
      <c r="C1" s="54" t="s">
        <v>157</v>
      </c>
      <c r="D1" s="55" t="s">
        <v>158</v>
      </c>
      <c r="E1" s="55" t="s">
        <v>159</v>
      </c>
      <c r="F1" s="55" t="s">
        <v>160</v>
      </c>
    </row>
    <row r="2" spans="1:6" ht="25.5">
      <c r="A2" s="56" t="s">
        <v>2</v>
      </c>
      <c r="B2" s="57" t="s">
        <v>64</v>
      </c>
      <c r="C2" s="57" t="s">
        <v>161</v>
      </c>
      <c r="D2" s="58">
        <v>40695</v>
      </c>
      <c r="E2" s="58">
        <v>40695</v>
      </c>
      <c r="F2" s="59">
        <v>2090000</v>
      </c>
    </row>
    <row r="3" spans="1:6" ht="38.25">
      <c r="A3" s="56" t="s">
        <v>162</v>
      </c>
      <c r="B3" s="57" t="s">
        <v>111</v>
      </c>
      <c r="C3" s="57" t="s">
        <v>163</v>
      </c>
      <c r="D3" s="58">
        <v>40330</v>
      </c>
      <c r="E3" s="58">
        <v>40330</v>
      </c>
      <c r="F3" s="59">
        <v>1782291</v>
      </c>
    </row>
    <row r="4" spans="1:6" ht="12.75">
      <c r="A4" s="56" t="s">
        <v>162</v>
      </c>
      <c r="B4" s="57" t="s">
        <v>112</v>
      </c>
      <c r="C4" s="57" t="s">
        <v>164</v>
      </c>
      <c r="D4" s="58">
        <v>40330</v>
      </c>
      <c r="E4" s="58">
        <v>40330</v>
      </c>
      <c r="F4" s="59">
        <v>32833</v>
      </c>
    </row>
    <row r="5" spans="1:6" ht="12.75">
      <c r="A5" s="56" t="s">
        <v>162</v>
      </c>
      <c r="B5" s="57" t="s">
        <v>134</v>
      </c>
      <c r="C5" s="57" t="s">
        <v>165</v>
      </c>
      <c r="D5" s="58">
        <v>40330</v>
      </c>
      <c r="E5" s="58">
        <v>40330</v>
      </c>
      <c r="F5" s="59">
        <v>3898800</v>
      </c>
    </row>
    <row r="6" spans="1:6" ht="12.75">
      <c r="A6" s="56" t="s">
        <v>162</v>
      </c>
      <c r="B6" s="57" t="s">
        <v>135</v>
      </c>
      <c r="C6" s="57" t="s">
        <v>166</v>
      </c>
      <c r="D6" s="58">
        <v>40330</v>
      </c>
      <c r="E6" s="58">
        <v>40330</v>
      </c>
      <c r="F6" s="59">
        <v>3005700</v>
      </c>
    </row>
    <row r="7" spans="1:6" ht="12.75">
      <c r="A7" s="56" t="s">
        <v>162</v>
      </c>
      <c r="B7" s="57" t="s">
        <v>136</v>
      </c>
      <c r="C7" s="57" t="s">
        <v>166</v>
      </c>
      <c r="D7" s="58">
        <v>40330</v>
      </c>
      <c r="E7" s="58">
        <v>40330</v>
      </c>
      <c r="F7" s="59">
        <v>3005700</v>
      </c>
    </row>
    <row r="8" spans="1:6" ht="25.5">
      <c r="A8" s="56" t="s">
        <v>162</v>
      </c>
      <c r="B8" s="57" t="s">
        <v>113</v>
      </c>
      <c r="C8" s="57" t="s">
        <v>167</v>
      </c>
      <c r="D8" s="58">
        <v>39600</v>
      </c>
      <c r="E8" s="58">
        <v>39600</v>
      </c>
      <c r="F8" s="59">
        <v>900000</v>
      </c>
    </row>
    <row r="9" spans="1:6" ht="25.5">
      <c r="A9" s="56" t="s">
        <v>162</v>
      </c>
      <c r="B9" s="57" t="s">
        <v>139</v>
      </c>
      <c r="C9" s="57" t="s">
        <v>168</v>
      </c>
      <c r="D9" s="58">
        <v>41061</v>
      </c>
      <c r="E9" s="58">
        <v>41061</v>
      </c>
      <c r="F9" s="59">
        <v>4250000</v>
      </c>
    </row>
    <row r="10" spans="1:6" ht="25.5">
      <c r="A10" s="56" t="s">
        <v>162</v>
      </c>
      <c r="B10" s="57" t="s">
        <v>114</v>
      </c>
      <c r="C10" s="57" t="s">
        <v>169</v>
      </c>
      <c r="D10" s="58">
        <v>39600</v>
      </c>
      <c r="E10" s="58">
        <v>39600</v>
      </c>
      <c r="F10" s="59">
        <v>461900</v>
      </c>
    </row>
    <row r="11" spans="1:6" ht="12.75">
      <c r="A11" s="56" t="s">
        <v>162</v>
      </c>
      <c r="B11" s="57" t="s">
        <v>60</v>
      </c>
      <c r="C11" s="57" t="s">
        <v>170</v>
      </c>
      <c r="D11" s="58">
        <v>39600</v>
      </c>
      <c r="E11" s="58">
        <v>39600</v>
      </c>
      <c r="F11" s="59">
        <v>100000</v>
      </c>
    </row>
    <row r="12" spans="1:6" ht="12.75">
      <c r="A12" s="56" t="s">
        <v>162</v>
      </c>
      <c r="B12" s="57" t="s">
        <v>61</v>
      </c>
      <c r="C12" s="57" t="s">
        <v>171</v>
      </c>
      <c r="D12" s="58">
        <v>40330</v>
      </c>
      <c r="E12" s="58">
        <v>40330</v>
      </c>
      <c r="F12" s="59">
        <v>4800000</v>
      </c>
    </row>
    <row r="13" spans="1:6" ht="12.75">
      <c r="A13" s="56" t="s">
        <v>162</v>
      </c>
      <c r="B13" s="57" t="s">
        <v>62</v>
      </c>
      <c r="C13" s="57" t="s">
        <v>172</v>
      </c>
      <c r="D13" s="58">
        <v>40330</v>
      </c>
      <c r="E13" s="58">
        <v>40330</v>
      </c>
      <c r="F13" s="59">
        <v>500000</v>
      </c>
    </row>
    <row r="14" spans="1:6" ht="25.5">
      <c r="A14" s="56" t="s">
        <v>162</v>
      </c>
      <c r="B14" s="57" t="s">
        <v>65</v>
      </c>
      <c r="C14" s="57" t="s">
        <v>173</v>
      </c>
      <c r="D14" s="58">
        <v>40695</v>
      </c>
      <c r="E14" s="58">
        <v>40695</v>
      </c>
      <c r="F14" s="59">
        <v>9000000</v>
      </c>
    </row>
    <row r="15" spans="1:6" ht="25.5">
      <c r="A15" s="56" t="s">
        <v>162</v>
      </c>
      <c r="B15" s="57" t="s">
        <v>66</v>
      </c>
      <c r="C15" s="57" t="s">
        <v>174</v>
      </c>
      <c r="D15" s="58">
        <v>40695</v>
      </c>
      <c r="E15" s="58">
        <v>40695</v>
      </c>
      <c r="F15" s="59">
        <v>57530000</v>
      </c>
    </row>
    <row r="16" spans="1:6" ht="12.75">
      <c r="A16" s="56" t="s">
        <v>162</v>
      </c>
      <c r="B16" s="57" t="s">
        <v>116</v>
      </c>
      <c r="C16" s="57" t="s">
        <v>175</v>
      </c>
      <c r="D16" s="58">
        <v>41244</v>
      </c>
      <c r="E16" s="58">
        <v>41244</v>
      </c>
      <c r="F16" s="59">
        <v>4560000</v>
      </c>
    </row>
    <row r="17" spans="1:6" ht="25.5">
      <c r="A17" s="56" t="s">
        <v>162</v>
      </c>
      <c r="B17" s="57" t="s">
        <v>117</v>
      </c>
      <c r="C17" s="57" t="s">
        <v>176</v>
      </c>
      <c r="D17" s="58">
        <v>39965</v>
      </c>
      <c r="E17" s="58">
        <v>39965</v>
      </c>
      <c r="F17" s="59">
        <v>125000</v>
      </c>
    </row>
    <row r="18" spans="1:6" ht="25.5">
      <c r="A18" s="56" t="s">
        <v>162</v>
      </c>
      <c r="B18" s="57" t="s">
        <v>118</v>
      </c>
      <c r="C18" s="57" t="s">
        <v>177</v>
      </c>
      <c r="D18" s="58">
        <v>41061</v>
      </c>
      <c r="E18" s="58">
        <v>41061</v>
      </c>
      <c r="F18" s="59">
        <v>456000</v>
      </c>
    </row>
    <row r="19" spans="1:6" ht="12.75">
      <c r="A19" s="56" t="s">
        <v>162</v>
      </c>
      <c r="B19" s="57" t="s">
        <v>119</v>
      </c>
      <c r="C19" s="57" t="s">
        <v>178</v>
      </c>
      <c r="D19" s="58">
        <v>39600</v>
      </c>
      <c r="E19" s="58">
        <v>40330</v>
      </c>
      <c r="F19" s="59">
        <v>5700000</v>
      </c>
    </row>
    <row r="20" spans="1:6" ht="12.75">
      <c r="A20" s="56" t="s">
        <v>162</v>
      </c>
      <c r="B20" s="57" t="s">
        <v>69</v>
      </c>
      <c r="C20" s="57" t="s">
        <v>179</v>
      </c>
      <c r="D20" s="58">
        <v>41061</v>
      </c>
      <c r="E20" s="58">
        <v>41061</v>
      </c>
      <c r="F20" s="59">
        <v>100000</v>
      </c>
    </row>
    <row r="21" spans="1:6" ht="12.75">
      <c r="A21" s="56" t="s">
        <v>162</v>
      </c>
      <c r="B21" s="57" t="s">
        <v>70</v>
      </c>
      <c r="C21" s="57" t="s">
        <v>180</v>
      </c>
      <c r="D21" s="58">
        <v>40695</v>
      </c>
      <c r="E21" s="58">
        <v>40695</v>
      </c>
      <c r="F21" s="59">
        <v>19364</v>
      </c>
    </row>
    <row r="22" spans="1:6" ht="12.75">
      <c r="A22" s="56" t="s">
        <v>162</v>
      </c>
      <c r="B22" s="57" t="s">
        <v>71</v>
      </c>
      <c r="C22" s="57" t="s">
        <v>181</v>
      </c>
      <c r="D22" s="58">
        <v>40695</v>
      </c>
      <c r="E22" s="58">
        <v>40695</v>
      </c>
      <c r="F22" s="59">
        <v>35000</v>
      </c>
    </row>
    <row r="23" spans="1:6" ht="25.5">
      <c r="A23" s="56" t="s">
        <v>162</v>
      </c>
      <c r="B23" s="57" t="s">
        <v>72</v>
      </c>
      <c r="C23" s="57" t="s">
        <v>182</v>
      </c>
      <c r="D23" s="58">
        <v>40695</v>
      </c>
      <c r="E23" s="58">
        <v>40695</v>
      </c>
      <c r="F23" s="59">
        <v>4750000</v>
      </c>
    </row>
    <row r="24" spans="1:6" ht="12.75">
      <c r="A24" s="56" t="s">
        <v>183</v>
      </c>
      <c r="B24" s="57" t="s">
        <v>58</v>
      </c>
      <c r="C24" s="57" t="s">
        <v>184</v>
      </c>
      <c r="D24" s="58">
        <v>40695</v>
      </c>
      <c r="E24" s="58">
        <v>40695</v>
      </c>
      <c r="F24" s="59">
        <v>1627500</v>
      </c>
    </row>
    <row r="25" spans="1:6" ht="12.75">
      <c r="A25" s="56" t="s">
        <v>183</v>
      </c>
      <c r="B25" s="57" t="s">
        <v>59</v>
      </c>
      <c r="C25" s="57" t="s">
        <v>185</v>
      </c>
      <c r="D25" s="58">
        <v>40695</v>
      </c>
      <c r="E25" s="58">
        <v>40695</v>
      </c>
      <c r="F25" s="59">
        <v>300000</v>
      </c>
    </row>
    <row r="26" spans="1:6" ht="25.5">
      <c r="A26" s="56" t="s">
        <v>183</v>
      </c>
      <c r="B26" s="57" t="s">
        <v>63</v>
      </c>
      <c r="C26" s="57" t="s">
        <v>186</v>
      </c>
      <c r="D26" s="58">
        <v>42887</v>
      </c>
      <c r="E26" s="58">
        <v>42887</v>
      </c>
      <c r="F26" s="59">
        <v>9750000</v>
      </c>
    </row>
    <row r="27" spans="1:6" ht="25.5">
      <c r="A27" s="56" t="s">
        <v>183</v>
      </c>
      <c r="B27" s="57" t="s">
        <v>67</v>
      </c>
      <c r="C27" s="57" t="s">
        <v>187</v>
      </c>
      <c r="D27" s="58">
        <v>39539</v>
      </c>
      <c r="E27" s="58">
        <v>40695</v>
      </c>
      <c r="F27" s="59">
        <v>66000000</v>
      </c>
    </row>
    <row r="28" spans="1:6" ht="12.75">
      <c r="A28" s="56" t="s">
        <v>183</v>
      </c>
      <c r="B28" s="57" t="s">
        <v>73</v>
      </c>
      <c r="C28" s="57" t="s">
        <v>188</v>
      </c>
      <c r="D28" s="58">
        <v>40695</v>
      </c>
      <c r="E28" s="58">
        <v>40695</v>
      </c>
      <c r="F28" s="59">
        <v>40000</v>
      </c>
    </row>
    <row r="29" spans="1:6" ht="12.75">
      <c r="A29" s="56" t="s">
        <v>183</v>
      </c>
      <c r="B29" s="57" t="s">
        <v>74</v>
      </c>
      <c r="C29" s="57" t="s">
        <v>189</v>
      </c>
      <c r="D29" s="58">
        <v>39539</v>
      </c>
      <c r="E29" s="58">
        <v>40695</v>
      </c>
      <c r="F29" s="59">
        <v>6500000</v>
      </c>
    </row>
    <row r="30" spans="1:6" ht="12.75">
      <c r="A30" s="56" t="s">
        <v>183</v>
      </c>
      <c r="B30" s="57" t="s">
        <v>75</v>
      </c>
      <c r="C30" s="57" t="s">
        <v>190</v>
      </c>
      <c r="D30" s="58">
        <v>42887</v>
      </c>
      <c r="E30" s="58">
        <v>42887</v>
      </c>
      <c r="F30" s="59">
        <v>75000</v>
      </c>
    </row>
    <row r="31" spans="1:6" ht="12.75">
      <c r="A31" s="56" t="s">
        <v>191</v>
      </c>
      <c r="B31" s="57" t="s">
        <v>68</v>
      </c>
      <c r="C31" s="57" t="s">
        <v>192</v>
      </c>
      <c r="D31" s="58">
        <v>39539</v>
      </c>
      <c r="E31" s="58">
        <v>40695</v>
      </c>
      <c r="F31" s="59">
        <v>45000000</v>
      </c>
    </row>
    <row r="32" spans="1:6" ht="12.75">
      <c r="A32" s="60"/>
      <c r="B32" s="60"/>
      <c r="C32" s="60"/>
      <c r="D32" s="61"/>
      <c r="E32" s="61"/>
      <c r="F32" s="60"/>
    </row>
    <row r="33" spans="1:6" ht="12.75">
      <c r="A33" s="62" t="s">
        <v>193</v>
      </c>
      <c r="B33" s="60"/>
      <c r="C33" s="60"/>
      <c r="D33" s="61"/>
      <c r="E33" s="61"/>
      <c r="F33" s="60"/>
    </row>
    <row r="34" spans="1:6" ht="63.75">
      <c r="A34" s="54" t="s">
        <v>155</v>
      </c>
      <c r="B34" s="54" t="s">
        <v>156</v>
      </c>
      <c r="C34" s="54" t="s">
        <v>157</v>
      </c>
      <c r="D34" s="63" t="s">
        <v>158</v>
      </c>
      <c r="E34" s="63" t="s">
        <v>159</v>
      </c>
      <c r="F34" s="64"/>
    </row>
    <row r="35" spans="1:6" ht="38.25">
      <c r="A35" s="56" t="s">
        <v>162</v>
      </c>
      <c r="B35" s="57" t="s">
        <v>129</v>
      </c>
      <c r="C35" s="57" t="s">
        <v>194</v>
      </c>
      <c r="D35" s="58">
        <v>39539</v>
      </c>
      <c r="E35" s="58">
        <v>39600</v>
      </c>
      <c r="F35" s="65"/>
    </row>
    <row r="36" spans="1:6" ht="12.75">
      <c r="A36" s="56" t="s">
        <v>162</v>
      </c>
      <c r="B36" s="57" t="s">
        <v>130</v>
      </c>
      <c r="C36" s="57" t="s">
        <v>195</v>
      </c>
      <c r="D36" s="58">
        <v>39539</v>
      </c>
      <c r="E36" s="58">
        <v>39600</v>
      </c>
      <c r="F36" s="65"/>
    </row>
    <row r="37" spans="1:6" ht="25.5">
      <c r="A37" s="56" t="s">
        <v>162</v>
      </c>
      <c r="B37" s="57" t="s">
        <v>131</v>
      </c>
      <c r="C37" s="57" t="s">
        <v>196</v>
      </c>
      <c r="D37" s="58">
        <v>39539</v>
      </c>
      <c r="E37" s="58">
        <v>39965</v>
      </c>
      <c r="F37" s="65"/>
    </row>
    <row r="38" spans="1:6" ht="12.75">
      <c r="A38" s="56" t="s">
        <v>197</v>
      </c>
      <c r="B38" s="57" t="s">
        <v>103</v>
      </c>
      <c r="C38" s="57" t="s">
        <v>198</v>
      </c>
      <c r="D38" s="58">
        <v>41426</v>
      </c>
      <c r="E38" s="58">
        <v>41426</v>
      </c>
      <c r="F38" s="65"/>
    </row>
    <row r="39" spans="1:6" ht="12.75">
      <c r="A39" s="60"/>
      <c r="B39" s="60"/>
      <c r="C39" s="60"/>
      <c r="D39" s="66"/>
      <c r="E39" s="66"/>
      <c r="F39" s="65"/>
    </row>
    <row r="40" spans="1:6" ht="12.75">
      <c r="A40" s="62" t="s">
        <v>199</v>
      </c>
      <c r="B40" s="60"/>
      <c r="C40" s="60"/>
      <c r="D40" s="66"/>
      <c r="E40" s="66"/>
      <c r="F40" s="65"/>
    </row>
    <row r="41" spans="1:6" ht="63.75">
      <c r="A41" s="54" t="s">
        <v>155</v>
      </c>
      <c r="B41" s="54" t="s">
        <v>156</v>
      </c>
      <c r="C41" s="54" t="s">
        <v>157</v>
      </c>
      <c r="D41" s="63" t="s">
        <v>158</v>
      </c>
      <c r="E41" s="63" t="s">
        <v>159</v>
      </c>
      <c r="F41" s="64"/>
    </row>
    <row r="42" spans="1:6" ht="12.75">
      <c r="A42" s="56" t="s">
        <v>162</v>
      </c>
      <c r="B42" s="57" t="s">
        <v>137</v>
      </c>
      <c r="C42" s="57" t="s">
        <v>200</v>
      </c>
      <c r="D42" s="58">
        <v>40330</v>
      </c>
      <c r="E42" s="58">
        <v>40330</v>
      </c>
      <c r="F42" s="65"/>
    </row>
    <row r="43" spans="1:6" ht="25.5">
      <c r="A43" s="56" t="s">
        <v>162</v>
      </c>
      <c r="B43" s="57" t="s">
        <v>140</v>
      </c>
      <c r="C43" s="57" t="s">
        <v>201</v>
      </c>
      <c r="D43" s="58">
        <v>41061</v>
      </c>
      <c r="E43" s="58">
        <v>41061</v>
      </c>
      <c r="F43" s="65"/>
    </row>
    <row r="44" spans="1:6" ht="12.75">
      <c r="A44" s="56" t="s">
        <v>162</v>
      </c>
      <c r="B44" s="57" t="s">
        <v>141</v>
      </c>
      <c r="C44" s="57" t="s">
        <v>202</v>
      </c>
      <c r="D44" s="58">
        <v>41791</v>
      </c>
      <c r="E44" s="58">
        <v>41791</v>
      </c>
      <c r="F44" s="65"/>
    </row>
    <row r="45" spans="1:6" ht="12.75">
      <c r="A45" s="56" t="s">
        <v>162</v>
      </c>
      <c r="B45" s="57" t="s">
        <v>142</v>
      </c>
      <c r="C45" s="57" t="s">
        <v>203</v>
      </c>
      <c r="D45" s="58">
        <v>41791</v>
      </c>
      <c r="E45" s="58">
        <v>41791</v>
      </c>
      <c r="F45" s="65"/>
    </row>
    <row r="46" spans="1:6" ht="25.5">
      <c r="A46" s="56" t="s">
        <v>162</v>
      </c>
      <c r="B46" s="57" t="s">
        <v>80</v>
      </c>
      <c r="C46" s="57" t="s">
        <v>204</v>
      </c>
      <c r="D46" s="58">
        <v>40695</v>
      </c>
      <c r="E46" s="58">
        <v>40695</v>
      </c>
      <c r="F46" s="65"/>
    </row>
    <row r="47" spans="1:6" ht="12.75">
      <c r="A47" s="56" t="s">
        <v>162</v>
      </c>
      <c r="B47" s="57" t="s">
        <v>81</v>
      </c>
      <c r="C47" s="57" t="s">
        <v>205</v>
      </c>
      <c r="D47" s="58">
        <v>41791</v>
      </c>
      <c r="E47" s="58">
        <v>41791</v>
      </c>
      <c r="F47" s="65"/>
    </row>
    <row r="48" spans="1:6" ht="12.75">
      <c r="A48" s="56" t="s">
        <v>162</v>
      </c>
      <c r="B48" s="57" t="s">
        <v>143</v>
      </c>
      <c r="C48" s="57" t="s">
        <v>206</v>
      </c>
      <c r="D48" s="58">
        <v>42887</v>
      </c>
      <c r="E48" s="58">
        <v>42887</v>
      </c>
      <c r="F48" s="65"/>
    </row>
    <row r="49" spans="1:6" ht="12.75">
      <c r="A49" s="56" t="s">
        <v>162</v>
      </c>
      <c r="B49" s="57" t="s">
        <v>83</v>
      </c>
      <c r="C49" s="57" t="s">
        <v>207</v>
      </c>
      <c r="D49" s="58">
        <v>42887</v>
      </c>
      <c r="E49" s="58">
        <v>42887</v>
      </c>
      <c r="F49" s="65"/>
    </row>
    <row r="50" spans="1:6" ht="12.75">
      <c r="A50" s="56" t="s">
        <v>162</v>
      </c>
      <c r="B50" s="57" t="s">
        <v>85</v>
      </c>
      <c r="C50" s="57" t="s">
        <v>208</v>
      </c>
      <c r="D50" s="58">
        <v>40695</v>
      </c>
      <c r="E50" s="58">
        <v>40695</v>
      </c>
      <c r="F50" s="65"/>
    </row>
    <row r="51" spans="1:6" ht="12.75">
      <c r="A51" s="56" t="s">
        <v>162</v>
      </c>
      <c r="B51" s="57" t="s">
        <v>92</v>
      </c>
      <c r="C51" s="57" t="s">
        <v>209</v>
      </c>
      <c r="D51" s="58">
        <v>41791</v>
      </c>
      <c r="E51" s="58">
        <v>41791</v>
      </c>
      <c r="F51" s="65"/>
    </row>
    <row r="52" spans="1:6" ht="12.75">
      <c r="A52" s="56" t="s">
        <v>162</v>
      </c>
      <c r="B52" s="57" t="s">
        <v>93</v>
      </c>
      <c r="C52" s="57" t="s">
        <v>210</v>
      </c>
      <c r="D52" s="58">
        <v>42522</v>
      </c>
      <c r="E52" s="58">
        <v>42522</v>
      </c>
      <c r="F52" s="65"/>
    </row>
    <row r="53" spans="1:6" ht="25.5">
      <c r="A53" s="56" t="s">
        <v>162</v>
      </c>
      <c r="B53" s="57" t="s">
        <v>94</v>
      </c>
      <c r="C53" s="57" t="s">
        <v>211</v>
      </c>
      <c r="D53" s="58">
        <v>42887</v>
      </c>
      <c r="E53" s="58">
        <v>42887</v>
      </c>
      <c r="F53" s="65"/>
    </row>
    <row r="54" spans="1:6" ht="25.5">
      <c r="A54" s="56" t="s">
        <v>162</v>
      </c>
      <c r="B54" s="57" t="s">
        <v>144</v>
      </c>
      <c r="C54" s="57" t="s">
        <v>212</v>
      </c>
      <c r="D54" s="58">
        <v>40330</v>
      </c>
      <c r="E54" s="58">
        <v>40330</v>
      </c>
      <c r="F54" s="65"/>
    </row>
    <row r="55" spans="1:6" ht="25.5">
      <c r="A55" s="56" t="s">
        <v>162</v>
      </c>
      <c r="B55" s="57" t="s">
        <v>145</v>
      </c>
      <c r="C55" s="57" t="s">
        <v>213</v>
      </c>
      <c r="D55" s="58">
        <v>40330</v>
      </c>
      <c r="E55" s="58">
        <v>40330</v>
      </c>
      <c r="F55" s="65"/>
    </row>
    <row r="56" spans="1:6" ht="12.75">
      <c r="A56" s="56" t="s">
        <v>162</v>
      </c>
      <c r="B56" s="57" t="s">
        <v>120</v>
      </c>
      <c r="C56" s="57" t="s">
        <v>214</v>
      </c>
      <c r="D56" s="58">
        <v>41061</v>
      </c>
      <c r="E56" s="58">
        <v>41061</v>
      </c>
      <c r="F56" s="65"/>
    </row>
    <row r="57" spans="1:6" ht="12.75">
      <c r="A57" s="56" t="s">
        <v>162</v>
      </c>
      <c r="B57" s="57" t="s">
        <v>146</v>
      </c>
      <c r="C57" s="57" t="s">
        <v>215</v>
      </c>
      <c r="D57" s="58">
        <v>42156</v>
      </c>
      <c r="E57" s="58">
        <v>42156</v>
      </c>
      <c r="F57" s="65"/>
    </row>
    <row r="58" spans="1:6" ht="25.5">
      <c r="A58" s="56" t="s">
        <v>162</v>
      </c>
      <c r="B58" s="57" t="s">
        <v>121</v>
      </c>
      <c r="C58" s="57" t="s">
        <v>216</v>
      </c>
      <c r="D58" s="58">
        <v>39600</v>
      </c>
      <c r="E58" s="58">
        <v>40330</v>
      </c>
      <c r="F58" s="65"/>
    </row>
    <row r="59" spans="1:6" ht="25.5">
      <c r="A59" s="56" t="s">
        <v>162</v>
      </c>
      <c r="B59" s="57" t="s">
        <v>122</v>
      </c>
      <c r="C59" s="57" t="s">
        <v>217</v>
      </c>
      <c r="D59" s="58">
        <v>40330</v>
      </c>
      <c r="E59" s="58">
        <v>40330</v>
      </c>
      <c r="F59" s="65"/>
    </row>
    <row r="60" spans="1:6" ht="12.75">
      <c r="A60" s="56" t="s">
        <v>162</v>
      </c>
      <c r="B60" s="57" t="s">
        <v>123</v>
      </c>
      <c r="C60" s="57" t="s">
        <v>218</v>
      </c>
      <c r="D60" s="58">
        <v>39539</v>
      </c>
      <c r="E60" s="58">
        <v>39600</v>
      </c>
      <c r="F60" s="65"/>
    </row>
    <row r="61" spans="1:6" ht="25.5">
      <c r="A61" s="56" t="s">
        <v>162</v>
      </c>
      <c r="B61" s="57" t="s">
        <v>147</v>
      </c>
      <c r="C61" s="57" t="s">
        <v>219</v>
      </c>
      <c r="D61" s="58">
        <v>42156</v>
      </c>
      <c r="E61" s="58">
        <v>42156</v>
      </c>
      <c r="F61" s="65"/>
    </row>
    <row r="62" spans="1:6" ht="12.75">
      <c r="A62" s="56" t="s">
        <v>162</v>
      </c>
      <c r="B62" s="57" t="s">
        <v>132</v>
      </c>
      <c r="C62" s="57" t="s">
        <v>220</v>
      </c>
      <c r="D62" s="58">
        <v>42887</v>
      </c>
      <c r="E62" s="58">
        <v>42887</v>
      </c>
      <c r="F62" s="65"/>
    </row>
    <row r="63" spans="1:6" ht="12.75">
      <c r="A63" s="56" t="s">
        <v>162</v>
      </c>
      <c r="B63" s="57" t="s">
        <v>96</v>
      </c>
      <c r="C63" s="57" t="s">
        <v>221</v>
      </c>
      <c r="D63" s="58">
        <v>41061</v>
      </c>
      <c r="E63" s="58">
        <v>40695</v>
      </c>
      <c r="F63" s="65"/>
    </row>
    <row r="64" spans="1:6" ht="25.5">
      <c r="A64" s="56" t="s">
        <v>162</v>
      </c>
      <c r="B64" s="57" t="s">
        <v>148</v>
      </c>
      <c r="C64" s="57" t="s">
        <v>222</v>
      </c>
      <c r="D64" s="58">
        <v>40330</v>
      </c>
      <c r="E64" s="58">
        <v>40330</v>
      </c>
      <c r="F64" s="65"/>
    </row>
    <row r="65" spans="1:6" ht="25.5">
      <c r="A65" s="56" t="s">
        <v>162</v>
      </c>
      <c r="B65" s="57" t="s">
        <v>149</v>
      </c>
      <c r="C65" s="57" t="s">
        <v>223</v>
      </c>
      <c r="D65" s="58">
        <v>42522</v>
      </c>
      <c r="E65" s="58">
        <v>42522</v>
      </c>
      <c r="F65" s="65"/>
    </row>
    <row r="66" spans="1:6" ht="25.5">
      <c r="A66" s="56" t="s">
        <v>162</v>
      </c>
      <c r="B66" s="57" t="s">
        <v>138</v>
      </c>
      <c r="C66" s="57" t="s">
        <v>224</v>
      </c>
      <c r="D66" s="58">
        <v>41061</v>
      </c>
      <c r="E66" s="58">
        <v>41061</v>
      </c>
      <c r="F66" s="65"/>
    </row>
    <row r="67" spans="1:6" ht="38.25">
      <c r="A67" s="56" t="s">
        <v>162</v>
      </c>
      <c r="B67" s="57" t="s">
        <v>124</v>
      </c>
      <c r="C67" s="57" t="s">
        <v>225</v>
      </c>
      <c r="D67" s="58">
        <v>39600</v>
      </c>
      <c r="E67" s="58">
        <v>40330</v>
      </c>
      <c r="F67" s="65"/>
    </row>
    <row r="68" spans="1:6" ht="38.25">
      <c r="A68" s="56" t="s">
        <v>162</v>
      </c>
      <c r="B68" s="57" t="s">
        <v>133</v>
      </c>
      <c r="C68" s="57" t="s">
        <v>226</v>
      </c>
      <c r="D68" s="58">
        <v>42887</v>
      </c>
      <c r="E68" s="58">
        <v>42887</v>
      </c>
      <c r="F68" s="65"/>
    </row>
    <row r="69" spans="1:6" ht="38.25">
      <c r="A69" s="56" t="s">
        <v>162</v>
      </c>
      <c r="B69" s="57" t="s">
        <v>125</v>
      </c>
      <c r="C69" s="57" t="s">
        <v>227</v>
      </c>
      <c r="D69" s="58">
        <v>39539</v>
      </c>
      <c r="E69" s="58">
        <v>39965</v>
      </c>
      <c r="F69" s="65"/>
    </row>
    <row r="70" spans="1:6" ht="25.5">
      <c r="A70" s="56" t="s">
        <v>228</v>
      </c>
      <c r="B70" s="57" t="s">
        <v>100</v>
      </c>
      <c r="C70" s="57" t="s">
        <v>229</v>
      </c>
      <c r="D70" s="58">
        <v>41791</v>
      </c>
      <c r="E70" s="58">
        <v>41791</v>
      </c>
      <c r="F70" s="65"/>
    </row>
    <row r="71" spans="1:6" ht="25.5">
      <c r="A71" s="56" t="s">
        <v>228</v>
      </c>
      <c r="B71" s="57" t="s">
        <v>101</v>
      </c>
      <c r="C71" s="57" t="s">
        <v>230</v>
      </c>
      <c r="D71" s="58">
        <v>41791</v>
      </c>
      <c r="E71" s="58">
        <v>41791</v>
      </c>
      <c r="F71" s="65"/>
    </row>
    <row r="72" spans="1:6" ht="12.75">
      <c r="A72" s="56" t="s">
        <v>231</v>
      </c>
      <c r="B72" s="57" t="s">
        <v>78</v>
      </c>
      <c r="C72" s="57" t="s">
        <v>232</v>
      </c>
      <c r="D72" s="58">
        <v>41061</v>
      </c>
      <c r="E72" s="58">
        <v>41061</v>
      </c>
      <c r="F72" s="65"/>
    </row>
    <row r="73" spans="1:6" ht="12.75">
      <c r="A73" s="56" t="s">
        <v>231</v>
      </c>
      <c r="B73" s="57" t="s">
        <v>79</v>
      </c>
      <c r="C73" s="57" t="s">
        <v>233</v>
      </c>
      <c r="D73" s="58">
        <v>41061</v>
      </c>
      <c r="E73" s="58">
        <v>41061</v>
      </c>
      <c r="F73" s="65"/>
    </row>
    <row r="74" spans="1:6" ht="12.75">
      <c r="A74" s="56" t="s">
        <v>231</v>
      </c>
      <c r="B74" s="57" t="s">
        <v>95</v>
      </c>
      <c r="C74" s="57" t="s">
        <v>234</v>
      </c>
      <c r="D74" s="58">
        <v>41061</v>
      </c>
      <c r="E74" s="58">
        <v>41061</v>
      </c>
      <c r="F74" s="65"/>
    </row>
    <row r="75" spans="1:6" ht="12.75">
      <c r="A75" s="56" t="s">
        <v>231</v>
      </c>
      <c r="B75" s="57" t="s">
        <v>99</v>
      </c>
      <c r="C75" s="57" t="s">
        <v>234</v>
      </c>
      <c r="D75" s="58">
        <v>41061</v>
      </c>
      <c r="E75" s="58">
        <v>41061</v>
      </c>
      <c r="F75" s="65"/>
    </row>
    <row r="76" spans="1:6" ht="12.75">
      <c r="A76" s="56" t="s">
        <v>183</v>
      </c>
      <c r="B76" s="57" t="s">
        <v>86</v>
      </c>
      <c r="C76" s="57" t="s">
        <v>208</v>
      </c>
      <c r="D76" s="58">
        <v>41061</v>
      </c>
      <c r="E76" s="58">
        <v>40695</v>
      </c>
      <c r="F76" s="65"/>
    </row>
    <row r="77" spans="1:6" ht="12.75">
      <c r="A77" s="56" t="s">
        <v>183</v>
      </c>
      <c r="B77" s="57" t="s">
        <v>97</v>
      </c>
      <c r="C77" s="57" t="s">
        <v>221</v>
      </c>
      <c r="D77" s="58">
        <v>41061</v>
      </c>
      <c r="E77" s="58">
        <v>40695</v>
      </c>
      <c r="F77" s="65"/>
    </row>
    <row r="78" spans="1:6" ht="25.5">
      <c r="A78" s="56" t="s">
        <v>183</v>
      </c>
      <c r="B78" s="57" t="s">
        <v>98</v>
      </c>
      <c r="C78" s="57" t="s">
        <v>235</v>
      </c>
      <c r="D78" s="58">
        <v>41061</v>
      </c>
      <c r="E78" s="58">
        <v>41061</v>
      </c>
      <c r="F78" s="65"/>
    </row>
    <row r="79" spans="1:6" ht="12.75">
      <c r="A79" s="56" t="s">
        <v>183</v>
      </c>
      <c r="B79" s="57" t="s">
        <v>152</v>
      </c>
      <c r="C79" s="57" t="s">
        <v>236</v>
      </c>
      <c r="D79" s="58">
        <v>41244</v>
      </c>
      <c r="E79" s="58">
        <v>41244</v>
      </c>
      <c r="F79" s="65"/>
    </row>
    <row r="80" spans="1:6" ht="12.75">
      <c r="A80" s="56" t="s">
        <v>197</v>
      </c>
      <c r="B80" s="57" t="s">
        <v>88</v>
      </c>
      <c r="C80" s="57" t="s">
        <v>237</v>
      </c>
      <c r="D80" s="58">
        <v>41426</v>
      </c>
      <c r="E80" s="58">
        <v>41426</v>
      </c>
      <c r="F80" s="65"/>
    </row>
    <row r="81" spans="1:6" ht="12.75">
      <c r="A81" s="56" t="s">
        <v>197</v>
      </c>
      <c r="B81" s="57" t="s">
        <v>89</v>
      </c>
      <c r="C81" s="57" t="s">
        <v>238</v>
      </c>
      <c r="D81" s="58">
        <v>41426</v>
      </c>
      <c r="E81" s="58">
        <v>41426</v>
      </c>
      <c r="F81" s="65"/>
    </row>
    <row r="82" spans="1:6" ht="12.75">
      <c r="A82" s="56" t="s">
        <v>197</v>
      </c>
      <c r="B82" s="57" t="s">
        <v>90</v>
      </c>
      <c r="C82" s="57" t="s">
        <v>239</v>
      </c>
      <c r="D82" s="58">
        <v>41426</v>
      </c>
      <c r="E82" s="58">
        <v>41426</v>
      </c>
      <c r="F82" s="65"/>
    </row>
    <row r="83" spans="1:6" ht="12.75">
      <c r="A83" s="56" t="s">
        <v>197</v>
      </c>
      <c r="B83" s="57" t="s">
        <v>91</v>
      </c>
      <c r="C83" s="57" t="s">
        <v>240</v>
      </c>
      <c r="D83" s="58">
        <v>41426</v>
      </c>
      <c r="E83" s="58">
        <v>41426</v>
      </c>
      <c r="F83" s="65"/>
    </row>
    <row r="84" spans="1:6" ht="12.75">
      <c r="A84" s="56" t="s">
        <v>241</v>
      </c>
      <c r="B84" s="57" t="s">
        <v>150</v>
      </c>
      <c r="C84" s="57" t="s">
        <v>242</v>
      </c>
      <c r="D84" s="58">
        <v>40695</v>
      </c>
      <c r="E84" s="58">
        <v>40695</v>
      </c>
      <c r="F84" s="65"/>
    </row>
    <row r="85" spans="1:6" ht="12.75">
      <c r="A85" s="56" t="s">
        <v>241</v>
      </c>
      <c r="B85" s="57" t="s">
        <v>82</v>
      </c>
      <c r="C85" s="57" t="s">
        <v>243</v>
      </c>
      <c r="D85" s="58">
        <v>41061</v>
      </c>
      <c r="E85" s="58">
        <v>41061</v>
      </c>
      <c r="F85" s="65"/>
    </row>
    <row r="86" spans="1:6" ht="12.75">
      <c r="A86" s="56" t="s">
        <v>241</v>
      </c>
      <c r="B86" s="57" t="s">
        <v>84</v>
      </c>
      <c r="C86" s="57" t="s">
        <v>244</v>
      </c>
      <c r="D86" s="58">
        <v>41061</v>
      </c>
      <c r="E86" s="58">
        <v>41061</v>
      </c>
      <c r="F86" s="65"/>
    </row>
    <row r="87" spans="1:6" ht="25.5">
      <c r="A87" s="56" t="s">
        <v>241</v>
      </c>
      <c r="B87" s="57" t="s">
        <v>87</v>
      </c>
      <c r="C87" s="57" t="s">
        <v>245</v>
      </c>
      <c r="D87" s="58">
        <v>41061</v>
      </c>
      <c r="E87" s="58">
        <v>41061</v>
      </c>
      <c r="F87" s="65"/>
    </row>
    <row r="88" spans="1:6" ht="12.75">
      <c r="A88" s="56" t="s">
        <v>191</v>
      </c>
      <c r="B88" s="57" t="s">
        <v>151</v>
      </c>
      <c r="C88" s="67"/>
      <c r="D88" s="58">
        <v>40695</v>
      </c>
      <c r="E88" s="58">
        <v>40695</v>
      </c>
      <c r="F88" s="65"/>
    </row>
    <row r="89" spans="1:6" ht="12.75">
      <c r="A89" s="56" t="s">
        <v>191</v>
      </c>
      <c r="B89" s="57" t="s">
        <v>153</v>
      </c>
      <c r="C89" s="57" t="s">
        <v>246</v>
      </c>
      <c r="D89" s="58">
        <v>41244</v>
      </c>
      <c r="E89" s="58">
        <v>41244</v>
      </c>
      <c r="F89" s="65"/>
    </row>
    <row r="90" spans="1:6" ht="12.75">
      <c r="A90" s="60"/>
      <c r="B90" s="60"/>
      <c r="C90" s="60"/>
      <c r="D90" s="66"/>
      <c r="E90" s="66"/>
      <c r="F90" s="68"/>
    </row>
    <row r="91" spans="1:6" ht="12.75">
      <c r="A91" s="62" t="s">
        <v>247</v>
      </c>
      <c r="B91" s="60"/>
      <c r="C91" s="60"/>
      <c r="D91" s="66"/>
      <c r="E91" s="66"/>
      <c r="F91" s="68"/>
    </row>
    <row r="92" spans="1:6" ht="63.75">
      <c r="A92" s="54" t="s">
        <v>155</v>
      </c>
      <c r="B92" s="54" t="s">
        <v>156</v>
      </c>
      <c r="C92" s="54" t="s">
        <v>157</v>
      </c>
      <c r="D92" s="63" t="s">
        <v>158</v>
      </c>
      <c r="E92" s="63" t="s">
        <v>159</v>
      </c>
      <c r="F92" s="64"/>
    </row>
    <row r="93" spans="1:6" ht="12.75">
      <c r="A93" s="56" t="s">
        <v>162</v>
      </c>
      <c r="B93" s="57" t="s">
        <v>127</v>
      </c>
      <c r="C93" s="57" t="s">
        <v>248</v>
      </c>
      <c r="D93" s="58">
        <v>40299</v>
      </c>
      <c r="E93" s="58">
        <v>40299</v>
      </c>
      <c r="F93" s="68"/>
    </row>
    <row r="94" spans="1:6" ht="25.5">
      <c r="A94" s="56" t="s">
        <v>249</v>
      </c>
      <c r="B94" s="57" t="s">
        <v>154</v>
      </c>
      <c r="C94" s="57" t="s">
        <v>250</v>
      </c>
      <c r="D94" s="58">
        <v>38869</v>
      </c>
      <c r="E94" s="58">
        <v>38869</v>
      </c>
      <c r="F94" s="68"/>
    </row>
    <row r="95" spans="1:6" ht="12.75">
      <c r="A95" s="56" t="s">
        <v>183</v>
      </c>
      <c r="B95" s="57" t="s">
        <v>251</v>
      </c>
      <c r="C95" s="57" t="s">
        <v>252</v>
      </c>
      <c r="D95" s="58">
        <v>38869</v>
      </c>
      <c r="E95" s="58">
        <v>38869</v>
      </c>
      <c r="F95" s="68"/>
    </row>
    <row r="96" spans="1:6" ht="12.75">
      <c r="A96" s="56" t="s">
        <v>183</v>
      </c>
      <c r="B96" s="57" t="s">
        <v>253</v>
      </c>
      <c r="C96" s="57" t="s">
        <v>252</v>
      </c>
      <c r="D96" s="58">
        <v>38869</v>
      </c>
      <c r="E96" s="58">
        <v>38869</v>
      </c>
      <c r="F96" s="68"/>
    </row>
    <row r="97" spans="1:6" ht="12.75">
      <c r="A97" s="56" t="s">
        <v>191</v>
      </c>
      <c r="B97" s="57" t="s">
        <v>128</v>
      </c>
      <c r="C97" s="57" t="s">
        <v>254</v>
      </c>
      <c r="D97" s="58">
        <v>40299</v>
      </c>
      <c r="E97" s="58">
        <v>40299</v>
      </c>
      <c r="F97" s="68"/>
    </row>
  </sheetData>
  <printOptions/>
  <pageMargins left="0.79" right="0.75" top="1" bottom="1" header="0.5" footer="0.5"/>
  <pageSetup firstPageNumber="30" useFirstPageNumber="1" horizontalDpi="600" verticalDpi="600" orientation="portrait" scale="45" r:id="rId1"/>
  <headerFooter alignWithMargins="0">
    <oddHeader>&amp;L&amp;"Arial,Bold"&amp;14Table 4&amp;"Arial,Regular" - Upgrade Requirements and Solutions Needed to Provide Transmission Service for the Aggregate Study</oddHeader>
    <oddFooter>&amp;C&amp;"Arial,Regular"SPP Aggregate Facility Study
(SPP-2006-AG3-AFS-10)
April 18, 2008
Page &amp;P of 32</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F6"/>
  <sheetViews>
    <sheetView view="pageBreakPreview" zoomScale="60" workbookViewId="0" topLeftCell="A1">
      <selection activeCell="G2" sqref="G2"/>
    </sheetView>
  </sheetViews>
  <sheetFormatPr defaultColWidth="9.140625" defaultRowHeight="12.75"/>
  <cols>
    <col min="1" max="1" width="15.421875" style="0" customWidth="1"/>
    <col min="2" max="2" width="78.421875" style="0" customWidth="1"/>
    <col min="3" max="3" width="60.57421875" style="0" customWidth="1"/>
    <col min="4" max="4" width="11.8515625" style="0" customWidth="1"/>
    <col min="5" max="5" width="14.00390625" style="0" customWidth="1"/>
    <col min="6" max="6" width="16.28125" style="0" customWidth="1"/>
  </cols>
  <sheetData>
    <row r="1" spans="1:6" ht="63.75">
      <c r="A1" s="69" t="s">
        <v>155</v>
      </c>
      <c r="B1" s="69" t="s">
        <v>255</v>
      </c>
      <c r="C1" s="69" t="s">
        <v>157</v>
      </c>
      <c r="D1" s="70" t="s">
        <v>158</v>
      </c>
      <c r="E1" s="70" t="s">
        <v>159</v>
      </c>
      <c r="F1" s="70" t="s">
        <v>160</v>
      </c>
    </row>
    <row r="2" spans="1:6" ht="12" customHeight="1">
      <c r="A2" s="71" t="s">
        <v>256</v>
      </c>
      <c r="B2" s="71" t="s">
        <v>106</v>
      </c>
      <c r="C2" s="71" t="s">
        <v>37</v>
      </c>
      <c r="D2" s="72">
        <v>41061</v>
      </c>
      <c r="E2" s="72">
        <v>41061</v>
      </c>
      <c r="F2" s="73">
        <v>0</v>
      </c>
    </row>
    <row r="3" spans="1:6" ht="12" customHeight="1">
      <c r="A3" s="71" t="s">
        <v>256</v>
      </c>
      <c r="B3" s="71" t="s">
        <v>109</v>
      </c>
      <c r="C3" s="71" t="s">
        <v>37</v>
      </c>
      <c r="D3" s="72">
        <v>41061</v>
      </c>
      <c r="E3" s="72">
        <v>41061</v>
      </c>
      <c r="F3" s="73">
        <v>0</v>
      </c>
    </row>
    <row r="4" spans="1:6" ht="12" customHeight="1">
      <c r="A4" s="71" t="s">
        <v>256</v>
      </c>
      <c r="B4" s="71" t="s">
        <v>110</v>
      </c>
      <c r="C4" s="71" t="s">
        <v>37</v>
      </c>
      <c r="D4" s="72">
        <v>41061</v>
      </c>
      <c r="E4" s="72">
        <v>41061</v>
      </c>
      <c r="F4" s="73">
        <v>0</v>
      </c>
    </row>
    <row r="5" spans="1:6" ht="12" customHeight="1">
      <c r="A5" s="71" t="s">
        <v>256</v>
      </c>
      <c r="B5" s="71" t="s">
        <v>107</v>
      </c>
      <c r="C5" s="71" t="s">
        <v>208</v>
      </c>
      <c r="D5" s="72">
        <v>41061</v>
      </c>
      <c r="E5" s="72">
        <v>40695</v>
      </c>
      <c r="F5" s="73">
        <v>0</v>
      </c>
    </row>
    <row r="6" spans="1:6" ht="12" customHeight="1">
      <c r="A6" s="71" t="s">
        <v>256</v>
      </c>
      <c r="B6" s="71" t="s">
        <v>108</v>
      </c>
      <c r="C6" s="71" t="s">
        <v>221</v>
      </c>
      <c r="D6" s="72">
        <v>41061</v>
      </c>
      <c r="E6" s="72">
        <v>40695</v>
      </c>
      <c r="F6" s="73">
        <v>0</v>
      </c>
    </row>
  </sheetData>
  <printOptions/>
  <pageMargins left="0.81" right="0.75" top="1" bottom="1" header="0.5" footer="0.5"/>
  <pageSetup firstPageNumber="32" useFirstPageNumber="1" horizontalDpi="600" verticalDpi="600" orientation="portrait" scale="46" r:id="rId1"/>
  <headerFooter alignWithMargins="0">
    <oddHeader>&amp;L&amp;"Arial,Bold"&amp;14Table 5&amp;"Arial,Regular" - Third Party Facility Constraints</oddHeader>
    <oddFooter>&amp;C&amp;"Arial,Regular"SPP Aggregate Facility Study
(SPP-2006-AG3-AFS-10)
April 18, 2008
Page &amp;P of 32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wtt0305</cp:lastModifiedBy>
  <cp:lastPrinted>2007-10-16T18:40:45Z</cp:lastPrinted>
  <dcterms:created xsi:type="dcterms:W3CDTF">2007-04-10T19:00:26Z</dcterms:created>
  <dcterms:modified xsi:type="dcterms:W3CDTF">2008-04-18T14:09:52Z</dcterms:modified>
  <cp:category/>
  <cp:version/>
  <cp:contentType/>
  <cp:contentStatus/>
</cp:coreProperties>
</file>